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пр.1" sheetId="4" r:id="rId1"/>
    <sheet name="пр.2" sheetId="6" r:id="rId2"/>
    <sheet name="пр.3" sheetId="7" r:id="rId3"/>
    <sheet name="пр.5" sheetId="8" r:id="rId4"/>
    <sheet name="пр.4" sheetId="9" r:id="rId5"/>
  </sheets>
  <definedNames>
    <definedName name="_xlnm._FilterDatabase" localSheetId="2" hidden="1">пр.3!$A$12:$H$230</definedName>
    <definedName name="_xlnm._FilterDatabase" localSheetId="4" hidden="1">пр.4!$A$12:$I$200</definedName>
    <definedName name="_xlnm._FilterDatabase" localSheetId="3" hidden="1">пр.5!$A$1:$G$188</definedName>
    <definedName name="_xlnm.Print_Area" localSheetId="0">пр.1!$A$1:$E$42</definedName>
    <definedName name="_xlnm.Print_Area" localSheetId="4">пр.4!$A$1:$I$200</definedName>
  </definedNames>
  <calcPr calcId="144525"/>
</workbook>
</file>

<file path=xl/calcChain.xml><?xml version="1.0" encoding="utf-8"?>
<calcChain xmlns="http://schemas.openxmlformats.org/spreadsheetml/2006/main">
  <c r="F173" i="7" l="1"/>
  <c r="G152" i="9" l="1"/>
  <c r="F175" i="7"/>
  <c r="F21" i="7"/>
  <c r="F73" i="7"/>
  <c r="F108" i="7" l="1"/>
  <c r="D27" i="6" l="1"/>
  <c r="F19" i="7" l="1"/>
  <c r="G127" i="8" l="1"/>
  <c r="G175" i="7" l="1"/>
  <c r="I199" i="9" l="1"/>
  <c r="I198" i="9" s="1"/>
  <c r="I197" i="9" s="1"/>
  <c r="H199" i="9"/>
  <c r="H198" i="9" s="1"/>
  <c r="H197" i="9" s="1"/>
  <c r="G199" i="9"/>
  <c r="G198" i="9" s="1"/>
  <c r="G197" i="9" s="1"/>
  <c r="G195" i="9"/>
  <c r="G194" i="9" s="1"/>
  <c r="G193" i="9" s="1"/>
  <c r="G192" i="9" s="1"/>
  <c r="G191" i="9" s="1"/>
  <c r="G190" i="9" s="1"/>
  <c r="I194" i="9"/>
  <c r="H194" i="9"/>
  <c r="H193" i="9" s="1"/>
  <c r="I192" i="9"/>
  <c r="I191" i="9" s="1"/>
  <c r="I190" i="9" s="1"/>
  <c r="H191" i="9"/>
  <c r="H190" i="9" s="1"/>
  <c r="I188" i="9"/>
  <c r="I187" i="9" s="1"/>
  <c r="I186" i="9" s="1"/>
  <c r="I185" i="9" s="1"/>
  <c r="I184" i="9" s="1"/>
  <c r="H188" i="9"/>
  <c r="H187" i="9" s="1"/>
  <c r="H186" i="9" s="1"/>
  <c r="H185" i="9" s="1"/>
  <c r="H184" i="9" s="1"/>
  <c r="G188" i="9"/>
  <c r="G187" i="9" s="1"/>
  <c r="G186" i="9" s="1"/>
  <c r="G185" i="9" s="1"/>
  <c r="G184" i="9" s="1"/>
  <c r="I182" i="9"/>
  <c r="I181" i="9" s="1"/>
  <c r="I180" i="9" s="1"/>
  <c r="I179" i="9" s="1"/>
  <c r="I178" i="9" s="1"/>
  <c r="H182" i="9"/>
  <c r="H181" i="9" s="1"/>
  <c r="H180" i="9" s="1"/>
  <c r="H179" i="9" s="1"/>
  <c r="H178" i="9" s="1"/>
  <c r="G182" i="9"/>
  <c r="G181" i="9" s="1"/>
  <c r="G180" i="9" s="1"/>
  <c r="G179" i="9" s="1"/>
  <c r="G178" i="9" s="1"/>
  <c r="I171" i="9"/>
  <c r="H171" i="9"/>
  <c r="I167" i="9"/>
  <c r="H167" i="9"/>
  <c r="I165" i="9"/>
  <c r="I164" i="9" s="1"/>
  <c r="H165" i="9"/>
  <c r="H164" i="9" s="1"/>
  <c r="I162" i="9"/>
  <c r="H162" i="9"/>
  <c r="H160" i="9"/>
  <c r="I150" i="9"/>
  <c r="I142" i="9"/>
  <c r="I141" i="9" s="1"/>
  <c r="I140" i="9" s="1"/>
  <c r="I139" i="9" s="1"/>
  <c r="H142" i="9"/>
  <c r="H141" i="9" s="1"/>
  <c r="H140" i="9" s="1"/>
  <c r="H139" i="9" s="1"/>
  <c r="G141" i="9"/>
  <c r="G140" i="9" s="1"/>
  <c r="G139" i="9" s="1"/>
  <c r="I129" i="9"/>
  <c r="I128" i="9" s="1"/>
  <c r="I127" i="9" s="1"/>
  <c r="I126" i="9" s="1"/>
  <c r="H129" i="9"/>
  <c r="H128" i="9" s="1"/>
  <c r="H127" i="9" s="1"/>
  <c r="H126" i="9" s="1"/>
  <c r="M128" i="9"/>
  <c r="L128" i="9"/>
  <c r="K128" i="9"/>
  <c r="J128" i="9"/>
  <c r="G107" i="9"/>
  <c r="M124" i="9"/>
  <c r="L124" i="9"/>
  <c r="K124" i="9"/>
  <c r="J124" i="9"/>
  <c r="M111" i="9"/>
  <c r="L111" i="9"/>
  <c r="K111" i="9"/>
  <c r="J111" i="9"/>
  <c r="I110" i="9"/>
  <c r="I109" i="9" s="1"/>
  <c r="I108" i="9" s="1"/>
  <c r="H110" i="9"/>
  <c r="H109" i="9" s="1"/>
  <c r="H108" i="9" s="1"/>
  <c r="G110" i="9"/>
  <c r="I105" i="9"/>
  <c r="I104" i="9" s="1"/>
  <c r="I103" i="9" s="1"/>
  <c r="I102" i="9" s="1"/>
  <c r="I96" i="9" s="1"/>
  <c r="I84" i="9" s="1"/>
  <c r="H105" i="9"/>
  <c r="H104" i="9" s="1"/>
  <c r="H103" i="9" s="1"/>
  <c r="H102" i="9" s="1"/>
  <c r="H96" i="9" s="1"/>
  <c r="H84" i="9" s="1"/>
  <c r="G105" i="9"/>
  <c r="G104" i="9" s="1"/>
  <c r="G103" i="9" s="1"/>
  <c r="G102" i="9" s="1"/>
  <c r="I94" i="9"/>
  <c r="H94" i="9"/>
  <c r="I92" i="9"/>
  <c r="I91" i="9" s="1"/>
  <c r="H91" i="9"/>
  <c r="G91" i="9"/>
  <c r="I89" i="9"/>
  <c r="I88" i="9" s="1"/>
  <c r="I87" i="9" s="1"/>
  <c r="I86" i="9" s="1"/>
  <c r="H89" i="9"/>
  <c r="H88" i="9" s="1"/>
  <c r="H87" i="9" s="1"/>
  <c r="H86" i="9" s="1"/>
  <c r="G89" i="9"/>
  <c r="G88" i="9" s="1"/>
  <c r="G87" i="9" s="1"/>
  <c r="G86" i="9" s="1"/>
  <c r="I78" i="9"/>
  <c r="H78" i="9"/>
  <c r="G78" i="9"/>
  <c r="H75" i="9"/>
  <c r="I75" i="9"/>
  <c r="G75" i="9"/>
  <c r="I66" i="9"/>
  <c r="I65" i="9" s="1"/>
  <c r="I64" i="9" s="1"/>
  <c r="I63" i="9" s="1"/>
  <c r="I62" i="9" s="1"/>
  <c r="I61" i="9" s="1"/>
  <c r="G66" i="9"/>
  <c r="G65" i="9" s="1"/>
  <c r="G64" i="9" s="1"/>
  <c r="G63" i="9" s="1"/>
  <c r="G62" i="9" s="1"/>
  <c r="G61" i="9" s="1"/>
  <c r="H65" i="9"/>
  <c r="H64" i="9" s="1"/>
  <c r="H63" i="9" s="1"/>
  <c r="H62" i="9" s="1"/>
  <c r="H61" i="9" s="1"/>
  <c r="I56" i="9"/>
  <c r="I55" i="9" s="1"/>
  <c r="I54" i="9" s="1"/>
  <c r="I53" i="9" s="1"/>
  <c r="H56" i="9"/>
  <c r="H55" i="9" s="1"/>
  <c r="H54" i="9" s="1"/>
  <c r="H53" i="9" s="1"/>
  <c r="G53" i="9"/>
  <c r="I51" i="9"/>
  <c r="I50" i="9" s="1"/>
  <c r="I49" i="9" s="1"/>
  <c r="I48" i="9" s="1"/>
  <c r="H51" i="9"/>
  <c r="H50" i="9" s="1"/>
  <c r="H49" i="9" s="1"/>
  <c r="H48" i="9" s="1"/>
  <c r="G51" i="9"/>
  <c r="G50" i="9" s="1"/>
  <c r="G49" i="9" s="1"/>
  <c r="G48" i="9" s="1"/>
  <c r="I39" i="9"/>
  <c r="I38" i="9" s="1"/>
  <c r="H39" i="9"/>
  <c r="H38" i="9" s="1"/>
  <c r="I32" i="9"/>
  <c r="I31" i="9" s="1"/>
  <c r="I30" i="9" s="1"/>
  <c r="H32" i="9"/>
  <c r="H31" i="9" s="1"/>
  <c r="H30" i="9" s="1"/>
  <c r="G32" i="9"/>
  <c r="G30" i="9" s="1"/>
  <c r="I26" i="9"/>
  <c r="I25" i="9" s="1"/>
  <c r="I24" i="9" s="1"/>
  <c r="G26" i="9"/>
  <c r="G24" i="9" s="1"/>
  <c r="H25" i="9"/>
  <c r="H24" i="9" s="1"/>
  <c r="I20" i="9"/>
  <c r="I19" i="9" s="1"/>
  <c r="I18" i="9" s="1"/>
  <c r="I17" i="9" s="1"/>
  <c r="I16" i="9" s="1"/>
  <c r="H20" i="9"/>
  <c r="H19" i="9" s="1"/>
  <c r="H18" i="9" s="1"/>
  <c r="H17" i="9" s="1"/>
  <c r="G20" i="9"/>
  <c r="G19" i="9" s="1"/>
  <c r="G18" i="9" s="1"/>
  <c r="G17" i="9" s="1"/>
  <c r="G16" i="9" s="1"/>
  <c r="M16" i="9"/>
  <c r="L16" i="9"/>
  <c r="K16" i="9"/>
  <c r="J16" i="9"/>
  <c r="M14" i="9"/>
  <c r="L14" i="9"/>
  <c r="K14" i="9"/>
  <c r="J14" i="9"/>
  <c r="G145" i="8"/>
  <c r="G144" i="8" s="1"/>
  <c r="F145" i="8"/>
  <c r="F144" i="8" s="1"/>
  <c r="G88" i="8"/>
  <c r="F88" i="8"/>
  <c r="G39" i="8"/>
  <c r="F39" i="8"/>
  <c r="I230" i="7"/>
  <c r="H227" i="7"/>
  <c r="H226" i="7" s="1"/>
  <c r="H225" i="7" s="1"/>
  <c r="H224" i="7" s="1"/>
  <c r="H223" i="7" s="1"/>
  <c r="H222" i="7" s="1"/>
  <c r="G227" i="7"/>
  <c r="G226" i="7" s="1"/>
  <c r="G225" i="7" s="1"/>
  <c r="G224" i="7" s="1"/>
  <c r="G223" i="7" s="1"/>
  <c r="G222" i="7" s="1"/>
  <c r="F227" i="7"/>
  <c r="F226" i="7" s="1"/>
  <c r="F225" i="7" s="1"/>
  <c r="F224" i="7" s="1"/>
  <c r="F223" i="7" s="1"/>
  <c r="F222" i="7" s="1"/>
  <c r="H220" i="7"/>
  <c r="H218" i="7"/>
  <c r="H216" i="7"/>
  <c r="G216" i="7"/>
  <c r="G215" i="7" s="1"/>
  <c r="G214" i="7" s="1"/>
  <c r="G213" i="7" s="1"/>
  <c r="G212" i="7" s="1"/>
  <c r="F216" i="7"/>
  <c r="F215" i="7" s="1"/>
  <c r="F214" i="7" s="1"/>
  <c r="F213" i="7" s="1"/>
  <c r="F212" i="7" s="1"/>
  <c r="H210" i="7"/>
  <c r="H209" i="7" s="1"/>
  <c r="H208" i="7" s="1"/>
  <c r="H207" i="7" s="1"/>
  <c r="H206" i="7" s="1"/>
  <c r="G209" i="7"/>
  <c r="G208" i="7" s="1"/>
  <c r="G207" i="7" s="1"/>
  <c r="G206" i="7" s="1"/>
  <c r="F209" i="7"/>
  <c r="F208" i="7" s="1"/>
  <c r="F207" i="7" s="1"/>
  <c r="F206" i="7" s="1"/>
  <c r="H195" i="7"/>
  <c r="H193" i="7"/>
  <c r="H192" i="7" s="1"/>
  <c r="H191" i="7" s="1"/>
  <c r="G193" i="7"/>
  <c r="G192" i="7" s="1"/>
  <c r="G191" i="7" s="1"/>
  <c r="H188" i="7"/>
  <c r="H187" i="7" s="1"/>
  <c r="H186" i="7" s="1"/>
  <c r="H185" i="7" s="1"/>
  <c r="G188" i="7"/>
  <c r="G187" i="7" s="1"/>
  <c r="G186" i="7" s="1"/>
  <c r="G185" i="7" s="1"/>
  <c r="F188" i="7"/>
  <c r="F187" i="7" s="1"/>
  <c r="F186" i="7" s="1"/>
  <c r="F185" i="7" s="1"/>
  <c r="G173" i="7"/>
  <c r="H155" i="7"/>
  <c r="G155" i="7"/>
  <c r="F155" i="7"/>
  <c r="H153" i="7"/>
  <c r="H152" i="7" s="1"/>
  <c r="H151" i="7" s="1"/>
  <c r="H150" i="7" s="1"/>
  <c r="G153" i="7"/>
  <c r="G152" i="7" s="1"/>
  <c r="G151" i="7" s="1"/>
  <c r="G150" i="7" s="1"/>
  <c r="F153" i="7"/>
  <c r="F152" i="7" s="1"/>
  <c r="F151" i="7" s="1"/>
  <c r="F150" i="7" s="1"/>
  <c r="H148" i="7"/>
  <c r="H147" i="7" s="1"/>
  <c r="H146" i="7" s="1"/>
  <c r="H145" i="7" s="1"/>
  <c r="G148" i="7"/>
  <c r="G147" i="7" s="1"/>
  <c r="G146" i="7" s="1"/>
  <c r="G145" i="7" s="1"/>
  <c r="F148" i="7"/>
  <c r="F147" i="7" s="1"/>
  <c r="F146" i="7" s="1"/>
  <c r="F145" i="7" s="1"/>
  <c r="H140" i="7"/>
  <c r="G140" i="7"/>
  <c r="F140" i="7"/>
  <c r="H138" i="7"/>
  <c r="G138" i="7"/>
  <c r="F138" i="7"/>
  <c r="H136" i="7"/>
  <c r="G136" i="7"/>
  <c r="F136" i="7"/>
  <c r="H118" i="7"/>
  <c r="H108" i="7"/>
  <c r="G108" i="7"/>
  <c r="H106" i="7"/>
  <c r="H105" i="7" s="1"/>
  <c r="H104" i="7" s="1"/>
  <c r="H103" i="7" s="1"/>
  <c r="G106" i="7"/>
  <c r="G105" i="7" s="1"/>
  <c r="G104" i="7" s="1"/>
  <c r="G103" i="7" s="1"/>
  <c r="F106" i="7"/>
  <c r="F105" i="7" s="1"/>
  <c r="F104" i="7" s="1"/>
  <c r="F103" i="7" s="1"/>
  <c r="G95" i="7"/>
  <c r="G94" i="7" s="1"/>
  <c r="F95" i="7"/>
  <c r="F94" i="7" s="1"/>
  <c r="H94" i="7"/>
  <c r="H92" i="7"/>
  <c r="H91" i="7" s="1"/>
  <c r="H90" i="7" s="1"/>
  <c r="H89" i="7" s="1"/>
  <c r="G92" i="7"/>
  <c r="G91" i="7" s="1"/>
  <c r="G90" i="7" s="1"/>
  <c r="G89" i="7" s="1"/>
  <c r="F92" i="7"/>
  <c r="F91" i="7" s="1"/>
  <c r="F90" i="7" s="1"/>
  <c r="F89" i="7" s="1"/>
  <c r="H83" i="7"/>
  <c r="H81" i="7"/>
  <c r="G81" i="7"/>
  <c r="G73" i="7" s="1"/>
  <c r="F81" i="7"/>
  <c r="G69" i="7"/>
  <c r="G68" i="7" s="1"/>
  <c r="G67" i="7" s="1"/>
  <c r="G66" i="7" s="1"/>
  <c r="G65" i="7" s="1"/>
  <c r="F69" i="7"/>
  <c r="H67" i="7"/>
  <c r="H66" i="7" s="1"/>
  <c r="H65" i="7" s="1"/>
  <c r="H64" i="7" s="1"/>
  <c r="F67" i="7"/>
  <c r="F66" i="7" s="1"/>
  <c r="F65" i="7" s="1"/>
  <c r="F64" i="7" s="1"/>
  <c r="H59" i="7"/>
  <c r="H57" i="7"/>
  <c r="H56" i="7" s="1"/>
  <c r="G57" i="7"/>
  <c r="G56" i="7" s="1"/>
  <c r="G49" i="7" s="1"/>
  <c r="F56" i="7"/>
  <c r="H53" i="7"/>
  <c r="H52" i="7" s="1"/>
  <c r="H51" i="7" s="1"/>
  <c r="H50" i="7" s="1"/>
  <c r="G53" i="7"/>
  <c r="G52" i="7" s="1"/>
  <c r="F53" i="7"/>
  <c r="F52" i="7" s="1"/>
  <c r="F51" i="7" s="1"/>
  <c r="F50" i="7" s="1"/>
  <c r="H45" i="7"/>
  <c r="G45" i="7"/>
  <c r="F45" i="7"/>
  <c r="F43" i="7"/>
  <c r="G41" i="7"/>
  <c r="G40" i="7" s="1"/>
  <c r="G39" i="7" s="1"/>
  <c r="G38" i="7" s="1"/>
  <c r="G37" i="7" s="1"/>
  <c r="F41" i="7"/>
  <c r="H40" i="7"/>
  <c r="H39" i="7" s="1"/>
  <c r="H38" i="7" s="1"/>
  <c r="H37" i="7" s="1"/>
  <c r="F39" i="7"/>
  <c r="F38" i="7" s="1"/>
  <c r="F37" i="7" s="1"/>
  <c r="H35" i="7"/>
  <c r="G35" i="7"/>
  <c r="H31" i="7"/>
  <c r="G31" i="7"/>
  <c r="H29" i="7"/>
  <c r="G29" i="7"/>
  <c r="F29" i="7"/>
  <c r="H25" i="7"/>
  <c r="G25" i="7"/>
  <c r="H23" i="7"/>
  <c r="G23" i="7"/>
  <c r="F23" i="7"/>
  <c r="H19" i="7"/>
  <c r="H18" i="7" s="1"/>
  <c r="H17" i="7" s="1"/>
  <c r="H16" i="7" s="1"/>
  <c r="F18" i="7"/>
  <c r="F17" i="7" s="1"/>
  <c r="F16" i="7" s="1"/>
  <c r="G18" i="7"/>
  <c r="G17" i="7" s="1"/>
  <c r="F38" i="6"/>
  <c r="E36" i="6"/>
  <c r="D36" i="6"/>
  <c r="F33" i="6"/>
  <c r="E33" i="6"/>
  <c r="D33" i="6"/>
  <c r="F31" i="6"/>
  <c r="F27" i="6"/>
  <c r="E27" i="6"/>
  <c r="F24" i="6"/>
  <c r="E24" i="6"/>
  <c r="D24" i="6"/>
  <c r="E33" i="4"/>
  <c r="E26" i="4"/>
  <c r="D26" i="4"/>
  <c r="C26" i="4"/>
  <c r="E23" i="4"/>
  <c r="D23" i="4"/>
  <c r="E19" i="4"/>
  <c r="D19" i="4"/>
  <c r="C19" i="4"/>
  <c r="C17" i="4"/>
  <c r="G47" i="9" l="1"/>
  <c r="G23" i="9"/>
  <c r="G22" i="9" s="1"/>
  <c r="H107" i="9"/>
  <c r="G177" i="9"/>
  <c r="H47" i="9"/>
  <c r="I177" i="9"/>
  <c r="H215" i="7"/>
  <c r="H214" i="7" s="1"/>
  <c r="H213" i="7" s="1"/>
  <c r="H212" i="7" s="1"/>
  <c r="H205" i="7" s="1"/>
  <c r="H22" i="7"/>
  <c r="H21" i="7" s="1"/>
  <c r="G133" i="7"/>
  <c r="G132" i="7" s="1"/>
  <c r="G131" i="7" s="1"/>
  <c r="G22" i="7"/>
  <c r="G21" i="7" s="1"/>
  <c r="H73" i="7"/>
  <c r="G205" i="7"/>
  <c r="H133" i="7"/>
  <c r="H132" i="7" s="1"/>
  <c r="H131" i="7" s="1"/>
  <c r="F40" i="6"/>
  <c r="H49" i="7"/>
  <c r="F49" i="7"/>
  <c r="I107" i="9"/>
  <c r="I23" i="9"/>
  <c r="I22" i="9" s="1"/>
  <c r="H23" i="9"/>
  <c r="H22" i="9" s="1"/>
  <c r="I47" i="9"/>
  <c r="H177" i="9"/>
  <c r="F205" i="7"/>
  <c r="I14" i="9" l="1"/>
  <c r="G14" i="9"/>
  <c r="H14" i="9"/>
</calcChain>
</file>

<file path=xl/sharedStrings.xml><?xml version="1.0" encoding="utf-8"?>
<sst xmlns="http://schemas.openxmlformats.org/spreadsheetml/2006/main" count="2444" uniqueCount="498">
  <si>
    <t>Волховского муниципального района</t>
  </si>
  <si>
    <t>Ленинградской области</t>
  </si>
  <si>
    <t>Приложение 1</t>
  </si>
  <si>
    <t>Код бюджетной классификации</t>
  </si>
  <si>
    <t>2023 год</t>
  </si>
  <si>
    <t>2024 год</t>
  </si>
  <si>
    <t>2025 год</t>
  </si>
  <si>
    <t>Приложение 2</t>
  </si>
  <si>
    <t>к решению Совета депутатов</t>
  </si>
  <si>
    <t xml:space="preserve">Волховского муниципального района </t>
  </si>
  <si>
    <t xml:space="preserve">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2023 год и плановый период 2024 и 2025 годов.</t>
  </si>
  <si>
    <t>ИСТОЧНИК ДОХОДОВ</t>
  </si>
  <si>
    <t>Сумма (тыс.рублей)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</si>
  <si>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</si>
  <si>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</si>
  <si>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</si>
  <si>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</si>
  <si>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</si>
  <si>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</si>
  <si>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</si>
  <si>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</si>
  <si>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</si>
  <si>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</si>
  <si>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</si>
  <si>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ЕСХН</t>
  </si>
  <si>
    <t>1 05 03 01001 1000 110</t>
  </si>
  <si>
    <t>Единный сельхоз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</si>
  <si>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</si>
  <si>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</si>
  <si>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</si>
  <si>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</si>
  <si>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</si>
  <si>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</si>
  <si>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</si>
  <si>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</si>
  <si>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</si>
  <si>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</si>
  <si>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</si>
  <si>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</si>
  <si>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</t>
  </si>
  <si>
    <t>ДОХОДЫ ОТ ПРОДАЖИ МАТЕРИАЛЬНЫХ И НЕМАТЕРИАЛЬНЫХ АКТИВОВ</t>
  </si>
  <si>
    <t>1 14 01 000 00 00000</t>
  </si>
  <si>
    <t>Доходы от реализации имущества ,находящегося в муниципальной собственности ( за исключением  движимого имущества бюджетных и автономных учреждений, а также имущества государственных муниципальных унитарных предприятий, в том числе казенных 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</si>
  <si>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</si>
  <si>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</si>
  <si>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</si>
  <si>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</si>
  <si>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</si>
  <si>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</si>
  <si>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</si>
  <si>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</si>
  <si>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</si>
  <si>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</si>
  <si>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</si>
  <si>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</si>
  <si>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</si>
  <si>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</si>
  <si>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</si>
  <si>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</si>
  <si>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</si>
  <si>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</si>
  <si>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</si>
  <si>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 xml:space="preserve">Усадищенское сельское поселение </t>
  </si>
  <si>
    <t>Приложение 3</t>
  </si>
  <si>
    <t>Приложение 4</t>
  </si>
  <si>
    <t>Распределение бюджетных ассигнований по разделам, подразделам классификации расходов  бюджета муниципального образования Усадищенское сельское поселение на 2023 год и плановый период 2024 и 2025 годов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</si>
  <si>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</si>
  <si>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</si>
  <si>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</si>
  <si>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</si>
  <si>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</si>
  <si>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</si>
  <si>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</si>
  <si>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</si>
  <si>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</si>
  <si>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</si>
  <si>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</si>
  <si>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</si>
  <si>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  МО Усадищенское сельское поселение в рамках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</si>
  <si>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</si>
  <si>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</si>
  <si>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</si>
  <si>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</si>
  <si>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</si>
  <si>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</si>
  <si>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</si>
  <si>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</si>
  <si>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</si>
  <si>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</si>
  <si>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</si>
  <si>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</si>
  <si>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</si>
  <si>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</si>
  <si>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</si>
  <si>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</si>
  <si>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</si>
  <si>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</si>
  <si>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</si>
  <si>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</si>
  <si>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</si>
  <si>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</si>
  <si>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</si>
  <si>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</si>
  <si>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</si>
  <si>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</si>
  <si>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</si>
  <si>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</si>
  <si>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</si>
  <si>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</si>
  <si>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</si>
  <si>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</si>
  <si>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</si>
  <si>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</si>
  <si>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</si>
  <si>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</si>
  <si>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</si>
  <si>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</si>
  <si>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</si>
  <si>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</si>
  <si>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9900</t>
  </si>
  <si>
    <t>9999</t>
  </si>
  <si>
    <t>ВСЕГО РАСХОДОВ</t>
  </si>
  <si>
    <t>Приложение 5</t>
  </si>
  <si>
    <t>Распределение бюджетных ассигнований по разделам и подразделам, целевым статьям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</si>
  <si>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2023 год и плановый период 2024 и 2025 годов.</t>
  </si>
  <si>
    <t>Наименование</t>
  </si>
  <si>
    <t>Рз</t>
  </si>
  <si>
    <t>ПР</t>
  </si>
  <si>
    <t>ЦСР</t>
  </si>
  <si>
    <t>ВР</t>
  </si>
  <si>
    <t>Сумма
(тыс.рублей)</t>
  </si>
  <si>
    <t>Общегосударственные вопросы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</si>
  <si>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</si>
  <si>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</si>
  <si>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</si>
  <si>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</si>
  <si>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</si>
  <si>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</si>
  <si>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</si>
  <si>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</si>
  <si>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</si>
  <si>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</si>
  <si>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</si>
  <si>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</si>
  <si>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</si>
  <si>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</si>
  <si>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</si>
  <si>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</si>
  <si>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</si>
  <si>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</si>
  <si>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</si>
  <si>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</si>
  <si>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</si>
  <si>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</si>
  <si>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</si>
  <si>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</si>
  <si>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</si>
  <si>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</si>
  <si>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11</t>
  </si>
  <si>
    <t>68 9 00 00000</t>
  </si>
  <si>
    <t>Резервный фонд в МО Усадищенское сельское поселение в рамках непрограммных расходов</t>
  </si>
  <si>
    <t>68 9 01 10220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</si>
  <si>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</si>
  <si>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</si>
  <si>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</si>
  <si>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</si>
  <si>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68 0 00 00000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</si>
  <si>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</si>
  <si>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</si>
  <si>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</si>
  <si>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</si>
  <si>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Национальная оборона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</si>
  <si>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</si>
  <si>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</si>
  <si>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</si>
  <si>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Национальная безопасность и правоохранительная деятельность</t>
  </si>
  <si>
    <t>09</t>
  </si>
  <si>
    <t xml:space="preserve">Комплексы процессных меропритий </t>
  </si>
  <si>
    <t>200</t>
  </si>
  <si>
    <t>10</t>
  </si>
  <si>
    <t>01 0 00 00000</t>
  </si>
  <si>
    <t>01 4 00 00000</t>
  </si>
  <si>
    <t>Комплекс процессных  мероприятий "Обеспечениеи поддержание готовности системы пожарной безопасности "</t>
  </si>
  <si>
    <t>01 4 01 00000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</si>
  <si>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</si>
  <si>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01 4 01 01010</t>
  </si>
  <si>
    <t>На подготовку и выполнение тушения лесных и торфяных пожаров</t>
  </si>
  <si>
    <t>Национальная экономика</t>
  </si>
  <si>
    <t>Дорожное хозяйство (дорожный фонд)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</si>
  <si>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</si>
  <si>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03 0 00 00000</t>
  </si>
  <si>
    <t>03 4 00 00000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</si>
  <si>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</si>
  <si>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03 4 01 00000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</si>
  <si>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</si>
  <si>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03 4 01 01030</t>
  </si>
  <si>
    <t>Муниципальная программа "Повышение безопасности дорожного движения на территории МО Усадищенское сельское поселение "</t>
  </si>
  <si>
    <t>05 0 00 00000</t>
  </si>
  <si>
    <t>05 4 00 00000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</si>
  <si>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</si>
  <si>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04 </t>
  </si>
  <si>
    <t>05 4 01 00000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</si>
  <si>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</si>
  <si>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054 01 01050</t>
  </si>
  <si>
    <t>05 4 01 01050</t>
  </si>
  <si>
    <t>12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</si>
  <si>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</si>
  <si>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08 0 00 00000</t>
  </si>
  <si>
    <t>08 4 00 00000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</si>
  <si>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</si>
  <si>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08 4 01 00000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</si>
  <si>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</si>
  <si>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08 4 01 01080</t>
  </si>
  <si>
    <t xml:space="preserve">Жилищно- коммунальное хозяйство </t>
  </si>
  <si>
    <t>05</t>
  </si>
  <si>
    <t xml:space="preserve">Непрограммные расходы органов местного самоуправления </t>
  </si>
  <si>
    <t>На оплату вознограждения  агенту  за изготовление платежных поручений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</si>
  <si>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</si>
  <si>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</si>
  <si>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</si>
  <si>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</si>
  <si>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68 9 01 10680</t>
  </si>
  <si>
    <t>09 4 00 00000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</si>
  <si>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</si>
  <si>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>10 0 00 00000</t>
  </si>
  <si>
    <t>10 4 00 00000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</si>
  <si>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</si>
  <si>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10 4 01 00000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</si>
  <si>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</si>
  <si>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10 4 01 01100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</si>
  <si>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</si>
  <si>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</si>
  <si>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</si>
  <si>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</si>
  <si>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Иные закупки товаров, работ и услуг для обеспечения государственных (муниципальных) нужд</t>
  </si>
  <si>
    <t>240</t>
  </si>
  <si>
    <t>10 1 01 70160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</si>
  <si>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</si>
  <si>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</si>
  <si>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</si>
  <si>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</si>
  <si>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</si>
  <si>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</si>
  <si>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</si>
  <si>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</si>
  <si>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</si>
  <si>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06 0 00 00000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</si>
  <si>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</si>
  <si>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06 1 00 00000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</si>
  <si>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</si>
  <si>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</si>
  <si>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</si>
  <si>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06 1 01 74660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</si>
  <si>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</si>
  <si>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>06 1 01 S4660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</si>
  <si>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</si>
  <si>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</si>
  <si>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04 4 00 00000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</si>
  <si>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</si>
  <si>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04 4 01 00000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</si>
  <si>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</si>
  <si>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S4770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</si>
  <si>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</si>
  <si>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060000 0000</t>
  </si>
  <si>
    <t>06 4 00 00000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</si>
  <si>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</si>
  <si>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</si>
  <si>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</si>
  <si>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</si>
  <si>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</si>
  <si>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11 0 00 00000</t>
  </si>
  <si>
    <t>11 4 00 00000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</si>
  <si>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</si>
  <si>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11 4 01 00000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</si>
  <si>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</si>
  <si>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11 4 01 01110</t>
  </si>
  <si>
    <t>Развитие общественной инфраструктуры муниципального значения</t>
  </si>
  <si>
    <t>11 4 01S4840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</si>
  <si>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</si>
  <si>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1140101170</t>
  </si>
  <si>
    <t>На мероприятия по созданию мест (площадок) накопления твердых коммунальных отходов</t>
  </si>
  <si>
    <t>11 4 01 S4790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</si>
  <si>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</si>
  <si>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</si>
  <si>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</si>
  <si>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</si>
  <si>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>13 0 00 00000</t>
  </si>
  <si>
    <t>13 4 00 00000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</si>
  <si>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</si>
  <si>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13 4 01 00000</t>
  </si>
  <si>
    <t>Обеспечение деятельности (услуги, работы) муниципальных бюджетных учреждений</t>
  </si>
  <si>
    <r>
      <t>13 4 01 00</t>
    </r>
    <r>
      <rPr>
        <b/>
        <sz val="10"/>
        <rFont val="Times New Roman"/>
        <family val="1"/>
        <charset val="204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</si>
  <si>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</si>
  <si>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</si>
  <si>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</si>
  <si>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</si>
  <si>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</si>
  <si>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</si>
  <si>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</si>
  <si>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15 0 00 00000</t>
  </si>
  <si>
    <t>15 4 00 00000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</si>
  <si>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</si>
  <si>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>15 4 01 00000</t>
  </si>
  <si>
    <t>Предоставление муниципальной поддержки на приобретение (строительства) жилья</t>
  </si>
  <si>
    <t>15 4 01 00150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</si>
  <si>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</si>
  <si>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</si>
  <si>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</si>
  <si>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</si>
  <si>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</si>
  <si>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</si>
  <si>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Физическая культура и спорт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</si>
  <si>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</si>
  <si>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14 0 00 00000</t>
  </si>
  <si>
    <t>14 4 00 00000</t>
  </si>
  <si>
    <t xml:space="preserve">Комплекс процессных мероприятий "Создание эффективной системы физического воспитания и оздоровления "  </t>
  </si>
  <si>
    <t>14 4 01 00000</t>
  </si>
  <si>
    <t>Создание эффективной системы физического воспитания и оздоровления</t>
  </si>
  <si>
    <r>
      <t>14 4 01 00</t>
    </r>
    <r>
      <rPr>
        <b/>
        <sz val="10"/>
        <rFont val="Times New Roman"/>
        <family val="1"/>
        <charset val="204"/>
      </rPr>
      <t>170</t>
    </r>
  </si>
  <si>
    <t>14 4 01 00 170</t>
  </si>
  <si>
    <t>Всего</t>
  </si>
  <si>
    <t xml:space="preserve"> к решению Совета депутатов</t>
  </si>
  <si>
    <t xml:space="preserve">Распределение бюджетных ассигнований по целевым статьям (муниципальным программам МО  Усадищенское сельское поселение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2023 год и плановый период 2024 и 2025 годов </t>
  </si>
  <si>
    <t>КЦСР</t>
  </si>
  <si>
    <t>КВР</t>
  </si>
  <si>
    <t>КФСР</t>
  </si>
  <si>
    <t>Сумма (тыс. рублей)</t>
  </si>
  <si>
    <t>Комплексы процессных мероприятий</t>
  </si>
  <si>
    <t>Комплекс процессных мероприятий "Обеспечение и поддержание в готовности системы пожарной безопасности"</t>
  </si>
  <si>
    <t>Приведение социальных объектов,объектов экономики,в целом поселения в соответствии с требованиями правил пожарной безопасности</t>
  </si>
  <si>
    <t>Закупка товаров, работ и услуг для обеспечения государственных (муниципальных) нужд</t>
  </si>
  <si>
    <t>На подготовку и выполнение тушение  лесных и торфяных пожаров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</si>
  <si>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</si>
  <si>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>Комплекс  процессных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</si>
  <si>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</si>
  <si>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</si>
  <si>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."</t>
  </si>
  <si>
    <t>Муниципальная программа "Повышение безопасности дорожного движения на территории МО Усадищенское сельское поселение"</t>
  </si>
  <si>
    <t>Комплекс процессный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</si>
  <si>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 в сельской местности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</si>
  <si>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</si>
  <si>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</si>
  <si>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</si>
  <si>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S4660</t>
  </si>
  <si>
    <t>06 4 01S4660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</si>
  <si>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</si>
  <si>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Комплекс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</si>
  <si>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</si>
  <si>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</si>
  <si>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Комплекс процессных мероприятий "Разработка мероприятий, обеспечивающих устойчивое снижение потребления ИЭР на территории МО Усадищенское сельское поселение."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</si>
  <si>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</si>
  <si>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Комплексы процессных мероприятий по созданию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</si>
  <si>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Расходы бюджета МО Усадищенское поселение мероприятий о санитарной очистке территории, ремонту и содержанию уличного освещения,благоустройстве территорий</t>
  </si>
  <si>
    <t>11 4 01 01170</t>
  </si>
  <si>
    <t>Муниципальная программа "Развитие культуры в МО Усадищенское сельское поселение Волховского муниципального района ЛО"</t>
  </si>
  <si>
    <t xml:space="preserve">Комплекс процессных мероприятий "Развитие культуры в муниципальном образовании Усадищенское сельское поселение Волховского муниципального района Ленинградской области" </t>
  </si>
  <si>
    <t>Обеспечение деятельности (услуги,работы)  муниципальных бюджетных учреждений</t>
  </si>
  <si>
    <t>13 4 01 00170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</si>
  <si>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</si>
  <si>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13 4 01 S0360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</si>
  <si>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</si>
  <si>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Мероприятия по ПСД для проведения капитального ремонта здания ДК Усадищенского сельского поселения</t>
  </si>
  <si>
    <t>13 4 01 60480</t>
  </si>
  <si>
    <t>убрать строку</t>
  </si>
  <si>
    <t>Предоставление  субсидий бюджетным учреждениям на иные цели</t>
  </si>
  <si>
    <t>Комплекс процессных  мероприятий "Создание эффективной системы физического воспитания и оздоровления"</t>
  </si>
  <si>
    <t>14 4 01 00170</t>
  </si>
  <si>
    <t>Муниципальная программа "Обеспечение жильем молодых семей и иных граждан,нуждающихся в улучшениии жилищных условий на территории МО Усадищенское сельское поселение"</t>
  </si>
  <si>
    <t>Комплекс процессных мероприятий "Предоставление муниципальной поддержки на приобретение (строительства) жилья"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</si>
  <si>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</si>
  <si>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100</t>
  </si>
  <si>
    <t>Иные межбюджетные трансферты на осуществление полномочий контрольно-сченого органа  Волховского муниципального района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</si>
  <si>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</si>
  <si>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3,5</t>
  </si>
  <si>
    <t>800</t>
  </si>
  <si>
    <t>68 9 0110220</t>
  </si>
  <si>
    <t>870</t>
  </si>
  <si>
    <t>На оплату вознаграждения агенту за изготовление платежных извещений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</si>
  <si>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</si>
  <si>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732,0</t>
  </si>
  <si>
    <t>Содержание имущества казны</t>
  </si>
  <si>
    <t>689 9 01 10680</t>
  </si>
  <si>
    <t>На осуществление полномочий по доплатам к пенсиям муниципальных служащих в рамках непрограммных расходов</t>
  </si>
  <si>
    <t>99 9 99 99999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</si>
  <si>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на 2023 год и плановый период 2024 и 2025 годов.</t>
  </si>
  <si>
    <t>Г</t>
  </si>
  <si>
    <t>Сумма(тыс.рублей)</t>
  </si>
  <si>
    <t>Администрация муниципального образования Усадищенское сельское поселение</t>
  </si>
  <si>
    <t>871</t>
  </si>
  <si>
    <t xml:space="preserve">Комплексы  процессных мероприятий </t>
  </si>
  <si>
    <t>Комплекс процессных мероприятийе "Обеспечение и поддержаниев готовности  системы пожарной безопасности"</t>
  </si>
  <si>
    <t>Подготовка и выполнение тушения лесных и торфянных пожаров</t>
  </si>
  <si>
    <t>Комплексы процессных мероприятий"</t>
  </si>
  <si>
    <t>Комплекс комплекс прцессных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</si>
  <si>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</si>
  <si>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</si>
  <si>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</si>
  <si>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На оплату  вознограждения агенту за изготовление платежных поручений</t>
  </si>
  <si>
    <t>Содержание  имущества казны</t>
  </si>
  <si>
    <t>Комплекс процессных мероприятий  " 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 , основанных на инициативных предложениях жителей территории административного центра"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</si>
  <si>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</si>
  <si>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114 01 01170</t>
  </si>
  <si>
    <t>Комплекс процессных мероприятий     "Развитие культуры в муниципальном образовании  Усадищенское сельское поселение Волховскогоо муниципального образрвания ЛО"</t>
  </si>
  <si>
    <t>Обеспечении деятельности ( услуги, работы) муниципальных бюджетных учреждений</t>
  </si>
  <si>
    <r>
      <t>13 4 01 00</t>
    </r>
    <r>
      <rPr>
        <b/>
        <sz val="11"/>
        <color indexed="8"/>
        <rFont val="Times New Roman"/>
        <family val="1"/>
        <charset val="204"/>
      </rPr>
      <t>170</t>
    </r>
  </si>
  <si>
    <t>Софинансирование  дополнительных расходов местных бюджетов на сохранение  целевых показателей  повышения оплаты труда  работников муниципальных учреждений культуры в соответствии с Указом Президента Российской Федерации  от 7 мая 2012 года № 597 " О мероприятиях по реализации государственной социальной политики"</t>
  </si>
  <si>
    <t>Комплекс процессных мероприятий "Создание эффективной системы физического воспитания и оздоровления"</t>
  </si>
  <si>
    <r>
      <t>14 4 01 00</t>
    </r>
    <r>
      <rPr>
        <b/>
        <sz val="11"/>
        <color indexed="8"/>
        <rFont val="Times New Roman"/>
        <family val="1"/>
        <charset val="204"/>
      </rPr>
      <t>170</t>
    </r>
  </si>
  <si>
    <t>99</t>
  </si>
  <si>
    <t>МО Усадищенское сельское поселение</t>
  </si>
  <si>
    <t>30,0</t>
  </si>
  <si>
    <t>Обеспечение пожарной безопасности и защита населений от чрезвычайных ситуаций</t>
  </si>
  <si>
    <t>Защита населения и территории от чрезвычайных ситуаций и обеспечение первичных мер пожарной безопасности на территории муниципального Усадищенское сельское поселение Волховского муниципального района Ленинградской области</t>
  </si>
  <si>
    <t>Защита населения и территории от чрезвычайных ситуаций  и  пожарная безопасность</t>
  </si>
  <si>
    <t>2 02 49 999 10 0000 150</t>
  </si>
  <si>
    <t>2 02 40 000 00 0000 150</t>
  </si>
  <si>
    <t>На мероприятия по ликвидации мест  несанкционированного размещения отходов и озеленение</t>
  </si>
  <si>
    <t>1140160560</t>
  </si>
  <si>
    <t>На поддержку развития общественной инфраструктуры муниципального значения</t>
  </si>
  <si>
    <t xml:space="preserve">На реализацию мероприятий по обеспечению устойчивого функционирования объектов теплоснабжения </t>
  </si>
  <si>
    <t>10 4 01 S0160</t>
  </si>
  <si>
    <t>0,00</t>
  </si>
  <si>
    <t>38,2</t>
  </si>
  <si>
    <t>Комплекс процессных мероприятий по предупреждению чрезвычайных ситуаций мирного и военного времени</t>
  </si>
  <si>
    <t>01 4 01 01020</t>
  </si>
  <si>
    <t>70,6</t>
  </si>
  <si>
    <t>Комплекс процесных мероприятий по предупреждению чрезвычайных ситуаций  мирного и  военного времени</t>
  </si>
  <si>
    <t xml:space="preserve">03 </t>
  </si>
  <si>
    <t>01 4 0100000</t>
  </si>
  <si>
    <t>На реализацию мероприятий по обеспечению устойчивого функционирования объектов теплоснабжения</t>
  </si>
  <si>
    <t>10 4 01S0160</t>
  </si>
  <si>
    <t>На мероприятия на ликвидацию мест несанкционированного размещения отходов и озеленение</t>
  </si>
  <si>
    <t>11 4 01 60560</t>
  </si>
  <si>
    <t>на реализацию мероприятий по обеспечению устойчивого функционирование оъектов  теплоснабжения</t>
  </si>
  <si>
    <t>На мероприятия по ликвидации мест несанкционированного размещения отходов и озеленение</t>
  </si>
  <si>
    <t>50,0</t>
  </si>
  <si>
    <t xml:space="preserve">Проектной документация и мдернизации местной системы  оповещения </t>
  </si>
  <si>
    <t>Национальная безопасность и правохранительная деятельность</t>
  </si>
  <si>
    <t>68 9 01 60660</t>
  </si>
  <si>
    <t>Иные межбюджетные трасферты на ремонт  кровельного покрытия</t>
  </si>
  <si>
    <t>Иные межбюджетные трансферты за счет резервного фонда в рамках непрограммных расходов из бюджета Волховского муниципального района ЛО</t>
  </si>
  <si>
    <t>Иные межбюджетные трансферты на осуществление полномочий  контрольно-счетного органа Волховского муниципального района</t>
  </si>
  <si>
    <t>Мероприятия проведения текущего ремонта здания ДК Усадищенское  сельское поселение</t>
  </si>
  <si>
    <t>13 8 03 11480</t>
  </si>
  <si>
    <t>01 4 01 60110</t>
  </si>
  <si>
    <t>20,0</t>
  </si>
  <si>
    <t>0,0</t>
  </si>
  <si>
    <t>68 9 01 72120</t>
  </si>
  <si>
    <t>4500,7</t>
  </si>
  <si>
    <t>Иные межбюджетные трасферты за счет резервного фонда Правительства ЛО на проведение работ по ремонту кровель зданий многоквартирных домов.</t>
  </si>
  <si>
    <t>6890172120</t>
  </si>
  <si>
    <t>Подготовка и выполнение тушение  лесных и торфяных пожаров</t>
  </si>
  <si>
    <t>689 9 01 72120</t>
  </si>
  <si>
    <t>Мероприятия по землеустройству и землепользованию</t>
  </si>
  <si>
    <t xml:space="preserve">Непрограммные расходы </t>
  </si>
  <si>
    <t xml:space="preserve">Прочие межбюджетные трансферты, передаваемые бюджетам сельских поселений </t>
  </si>
  <si>
    <t>67 2 01 60300</t>
  </si>
  <si>
    <t>67 3 01 60300</t>
  </si>
  <si>
    <t>689 01 00010</t>
  </si>
  <si>
    <r>
      <t>13 4 01 6030</t>
    </r>
    <r>
      <rPr>
        <b/>
        <sz val="10"/>
        <rFont val="Times New Roman"/>
        <family val="1"/>
        <charset val="204"/>
      </rPr>
      <t>0</t>
    </r>
  </si>
  <si>
    <t>На поддержку мер по обеспечению сбалансированности бюджетов</t>
  </si>
  <si>
    <t>01 4 01 01000</t>
  </si>
  <si>
    <t>13 4 01 60300</t>
  </si>
  <si>
    <t>13 8 03 F0570</t>
  </si>
  <si>
    <t>67 2 0160300</t>
  </si>
  <si>
    <t>67 3 0160300</t>
  </si>
  <si>
    <t>Установка входных дверей и стеклопакетов в муниципальных квартирах для закрытия доступа в жилые помещения</t>
  </si>
  <si>
    <t>Строительный контроль работ по ремонту кровель МКД В Д. Славково, пос.ст. Мыслино</t>
  </si>
  <si>
    <t>Строительный контроль работ по ремонту кровель МКД  д. Славково , пос.ст. Мыслино</t>
  </si>
  <si>
    <t>Строительный контроль работ по ремонту кровель МКД  в д. Славково, пос. ст. Мыслино</t>
  </si>
  <si>
    <t xml:space="preserve">13 8 03 F0570 </t>
  </si>
  <si>
    <t>На создание безопасных условий в учреждениях культуры поселений Волховского муниципальнолго района Ленинградской области</t>
  </si>
  <si>
    <t>Предоставление  муниципальным бюджетным учреждениям субсидий на выполнение муниципального задания</t>
  </si>
  <si>
    <t>На проведение текущего ремонта здания ДК Усадищенское  сельское поселение</t>
  </si>
  <si>
    <t>На проведения текущего ремонта здания ДК Усадищенское  сельское поселение</t>
  </si>
  <si>
    <t>проектная документация и и модергизациии местной системы  оповещения</t>
  </si>
  <si>
    <t>34034,1+1561 = 35595,1</t>
  </si>
  <si>
    <t xml:space="preserve"> от 11 декабря 2023г.  №</t>
  </si>
  <si>
    <t>689 9 01 10590</t>
  </si>
  <si>
    <t xml:space="preserve"> На мероприятия  по содержанию имущества МО Усадищенское сельское поселение Волховского муниципального района ЛО</t>
  </si>
  <si>
    <t>68 9 01 10590</t>
  </si>
  <si>
    <t>580,0</t>
  </si>
  <si>
    <t>113,5</t>
  </si>
  <si>
    <t>от 11 декабря 2023г.№33</t>
  </si>
  <si>
    <t>от 11 декабря 2023г.№ 33</t>
  </si>
  <si>
    <t>от 11 декабря 2023г. № 33</t>
  </si>
  <si>
    <t xml:space="preserve">                                       от 11 декабря 2023г.№ 33 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</si>
  <si>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</si>
  <si>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 xml:space="preserve">Комплекс процесных мероприятий «Повышение качества и комфорта городской среды, создание комфортной,благоустроенной, рекреационной среды для жителей на территории муниципального образования МО Усадищенское сельское поселение»  </t>
  </si>
  <si>
    <t xml:space="preserve">На благоустройство общественных  территорий  муниципального образования </t>
  </si>
  <si>
    <t>07 1 F2 55550</t>
  </si>
  <si>
    <t>07 1 F2 00000</t>
  </si>
  <si>
    <t>07 1 00 00000</t>
  </si>
  <si>
    <t>07  00 00000</t>
  </si>
  <si>
    <t>На благоустройство общественных территорий муниципального образования</t>
  </si>
  <si>
    <t>07 0 00 00000</t>
  </si>
  <si>
    <t>07 0  00 00000</t>
  </si>
  <si>
    <t>0506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</si>
</sst>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_-* #,##0.0_р_._-;\-* #,##0.0_р_._-;_-* &quot;-&quot;??_р_._-;_-@_-"/>
    <numFmt numFmtId="166" formatCode="?"/>
    <numFmt numFmtId="167" formatCode="_-* #,##0.00_р_._-;\-* #,##0.00_р_._-;_-* &quot;-&quot;??_р_._-;_-@_-"/>
    <numFmt numFmtId="168" formatCode="0.0"/>
    <numFmt numFmtId="169" formatCode="_-* #,##0.0_р_._-;\-* #,##0.0_р_._-;_-* &quot;-&quot;?_р_._-;_-@_-"/>
    <numFmt numFmtId="170" formatCode="#,##0.00&quot;р.&quot;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7" fontId="22" fillId="0" borderId="0" applyFont="0" applyFill="0" applyBorder="0" applyAlignment="0" applyProtection="0"/>
    <xf numFmtId="0" fontId="42" fillId="0" borderId="0"/>
  </cellStyleXfs>
  <cellXfs count="41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0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166" fontId="5" fillId="0" borderId="2" xfId="0" applyNumberFormat="1" applyFont="1" applyBorder="1" applyAlignment="1">
      <alignment horizontal="left" vertical="center" wrapText="1"/>
    </xf>
    <xf numFmtId="0" fontId="14" fillId="0" borderId="0" xfId="3" applyFont="1"/>
    <xf numFmtId="166" fontId="12" fillId="0" borderId="2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4" fontId="10" fillId="2" borderId="0" xfId="0" applyNumberFormat="1" applyFont="1" applyFill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vertical="center"/>
    </xf>
    <xf numFmtId="49" fontId="10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justify" vertical="center"/>
    </xf>
    <xf numFmtId="0" fontId="0" fillId="2" borderId="0" xfId="0" applyFill="1" applyAlignment="1">
      <alignment horizontal="right"/>
    </xf>
    <xf numFmtId="0" fontId="17" fillId="0" borderId="0" xfId="5" applyFont="1" applyAlignment="1">
      <alignment vertical="center"/>
    </xf>
    <xf numFmtId="0" fontId="18" fillId="2" borderId="0" xfId="5" applyFont="1" applyFill="1" applyAlignment="1">
      <alignment horizontal="center" vertical="center" wrapText="1"/>
    </xf>
    <xf numFmtId="0" fontId="18" fillId="2" borderId="6" xfId="5" applyFont="1" applyFill="1" applyBorder="1" applyAlignment="1">
      <alignment horizontal="center" vertical="center" wrapText="1"/>
    </xf>
    <xf numFmtId="2" fontId="18" fillId="2" borderId="0" xfId="5" applyNumberFormat="1" applyFont="1" applyFill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left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center" wrapText="1"/>
    </xf>
    <xf numFmtId="49" fontId="17" fillId="2" borderId="2" xfId="5" applyNumberFormat="1" applyFont="1" applyFill="1" applyBorder="1" applyAlignment="1">
      <alignment horizontal="center" vertical="center"/>
    </xf>
    <xf numFmtId="49" fontId="5" fillId="2" borderId="2" xfId="5" applyNumberFormat="1" applyFont="1" applyFill="1" applyBorder="1" applyAlignment="1">
      <alignment horizontal="center" vertical="center"/>
    </xf>
    <xf numFmtId="165" fontId="5" fillId="2" borderId="2" xfId="4" applyNumberFormat="1" applyFont="1" applyFill="1" applyBorder="1" applyAlignment="1">
      <alignment horizontal="center" vertical="center" wrapText="1"/>
    </xf>
    <xf numFmtId="165" fontId="5" fillId="2" borderId="2" xfId="4" applyNumberFormat="1" applyFont="1" applyFill="1" applyBorder="1" applyAlignment="1">
      <alignment horizontal="center" vertical="center"/>
    </xf>
    <xf numFmtId="0" fontId="17" fillId="2" borderId="0" xfId="5" applyFont="1" applyFill="1" applyAlignment="1">
      <alignment vertical="center"/>
    </xf>
    <xf numFmtId="0" fontId="5" fillId="2" borderId="2" xfId="5" applyFont="1" applyFill="1" applyBorder="1" applyAlignment="1">
      <alignment vertical="center" wrapText="1"/>
    </xf>
    <xf numFmtId="49" fontId="19" fillId="2" borderId="2" xfId="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49" fontId="3" fillId="2" borderId="2" xfId="5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vertical="center"/>
    </xf>
    <xf numFmtId="0" fontId="4" fillId="2" borderId="2" xfId="5" applyFont="1" applyFill="1" applyBorder="1" applyAlignment="1">
      <alignment vertical="center"/>
    </xf>
    <xf numFmtId="0" fontId="5" fillId="2" borderId="2" xfId="6" applyFont="1" applyFill="1" applyBorder="1" applyAlignment="1">
      <alignment vertical="center"/>
    </xf>
    <xf numFmtId="0" fontId="4" fillId="2" borderId="2" xfId="5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49" fontId="17" fillId="2" borderId="0" xfId="5" applyNumberFormat="1" applyFont="1" applyFill="1" applyAlignment="1">
      <alignment horizontal="right" vertical="center"/>
    </xf>
    <xf numFmtId="0" fontId="4" fillId="2" borderId="2" xfId="5" applyFont="1" applyFill="1" applyBorder="1" applyAlignment="1">
      <alignment horizontal="left" vertical="top" wrapText="1"/>
    </xf>
    <xf numFmtId="0" fontId="4" fillId="2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horizontal="center" vertical="center"/>
    </xf>
    <xf numFmtId="2" fontId="3" fillId="2" borderId="0" xfId="5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0" fontId="15" fillId="2" borderId="0" xfId="0" applyFont="1" applyFill="1" applyAlignment="1">
      <alignment vertical="center"/>
    </xf>
    <xf numFmtId="2" fontId="0" fillId="2" borderId="0" xfId="0" applyNumberFormat="1" applyFill="1"/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right" vertical="center"/>
    </xf>
    <xf numFmtId="4" fontId="0" fillId="0" borderId="0" xfId="0" applyNumberFormat="1"/>
    <xf numFmtId="49" fontId="0" fillId="2" borderId="0" xfId="0" applyNumberFormat="1" applyFill="1"/>
    <xf numFmtId="0" fontId="16" fillId="2" borderId="0" xfId="0" applyFont="1" applyFill="1" applyAlignment="1">
      <alignment horizontal="justify" vertical="center"/>
    </xf>
    <xf numFmtId="2" fontId="17" fillId="2" borderId="0" xfId="5" applyNumberFormat="1" applyFont="1" applyFill="1" applyAlignment="1">
      <alignment vertical="center"/>
    </xf>
    <xf numFmtId="2" fontId="17" fillId="0" borderId="0" xfId="5" applyNumberFormat="1" applyFont="1" applyAlignment="1">
      <alignment vertical="center"/>
    </xf>
    <xf numFmtId="0" fontId="20" fillId="2" borderId="0" xfId="0" applyFont="1" applyFill="1"/>
    <xf numFmtId="0" fontId="20" fillId="2" borderId="0" xfId="7" applyFont="1" applyFill="1" applyAlignment="1">
      <alignment horizontal="right"/>
    </xf>
    <xf numFmtId="0" fontId="21" fillId="2" borderId="0" xfId="7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/>
    </xf>
    <xf numFmtId="0" fontId="21" fillId="2" borderId="0" xfId="7" applyFont="1" applyFill="1" applyAlignment="1">
      <alignment horizontal="center" vertical="top"/>
    </xf>
    <xf numFmtId="0" fontId="21" fillId="2" borderId="0" xfId="7" applyFont="1" applyFill="1" applyAlignment="1">
      <alignment vertical="center"/>
    </xf>
    <xf numFmtId="0" fontId="21" fillId="2" borderId="0" xfId="7" applyFont="1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top" wrapText="1"/>
    </xf>
    <xf numFmtId="166" fontId="4" fillId="2" borderId="23" xfId="0" applyNumberFormat="1" applyFont="1" applyFill="1" applyBorder="1" applyAlignment="1">
      <alignment horizontal="center" vertical="top" wrapText="1"/>
    </xf>
    <xf numFmtId="49" fontId="12" fillId="2" borderId="24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5" applyNumberFormat="1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center" vertical="justify" wrapText="1"/>
    </xf>
    <xf numFmtId="0" fontId="20" fillId="2" borderId="0" xfId="7" applyFont="1" applyFill="1" applyAlignment="1">
      <alignment horizontal="left"/>
    </xf>
    <xf numFmtId="0" fontId="12" fillId="2" borderId="2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9" fontId="19" fillId="2" borderId="2" xfId="8" applyNumberFormat="1" applyFont="1" applyFill="1" applyBorder="1" applyAlignment="1">
      <alignment horizontal="justify" vertical="center" wrapText="1"/>
    </xf>
    <xf numFmtId="0" fontId="21" fillId="2" borderId="0" xfId="7" applyFont="1" applyFill="1" applyAlignment="1">
      <alignment horizontal="left"/>
    </xf>
    <xf numFmtId="170" fontId="19" fillId="2" borderId="24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4" xfId="5" applyNumberFormat="1" applyFont="1" applyFill="1" applyBorder="1" applyAlignment="1">
      <alignment horizontal="center" vertical="center" wrapText="1"/>
    </xf>
    <xf numFmtId="169" fontId="17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169" fontId="17" fillId="2" borderId="2" xfId="0" applyNumberFormat="1" applyFont="1" applyFill="1" applyBorder="1" applyAlignment="1">
      <alignment vertical="center" wrapText="1"/>
    </xf>
    <xf numFmtId="169" fontId="17" fillId="2" borderId="2" xfId="8" applyNumberFormat="1" applyFont="1" applyFill="1" applyBorder="1" applyAlignment="1">
      <alignment vertical="center" wrapText="1"/>
    </xf>
    <xf numFmtId="0" fontId="20" fillId="2" borderId="0" xfId="7" applyFont="1" applyFill="1" applyAlignment="1">
      <alignment horizontal="center" vertical="center"/>
    </xf>
    <xf numFmtId="49" fontId="19" fillId="2" borderId="4" xfId="5" applyNumberFormat="1" applyFont="1" applyFill="1" applyBorder="1" applyAlignment="1">
      <alignment horizontal="center" vertical="center" wrapText="1"/>
    </xf>
    <xf numFmtId="49" fontId="12" fillId="2" borderId="2" xfId="5" applyNumberFormat="1" applyFont="1" applyFill="1" applyBorder="1" applyAlignment="1">
      <alignment horizontal="left" vertical="center" wrapText="1"/>
    </xf>
    <xf numFmtId="49" fontId="19" fillId="2" borderId="24" xfId="0" applyNumberFormat="1" applyFont="1" applyFill="1" applyBorder="1" applyAlignment="1">
      <alignment horizontal="left" wrapText="1"/>
    </xf>
    <xf numFmtId="170" fontId="19" fillId="2" borderId="24" xfId="0" applyNumberFormat="1" applyFont="1" applyFill="1" applyBorder="1" applyAlignment="1">
      <alignment horizontal="left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7" fontId="17" fillId="2" borderId="3" xfId="8" applyFont="1" applyFill="1" applyBorder="1" applyAlignment="1">
      <alignment horizontal="center" vertical="center" wrapText="1"/>
    </xf>
    <xf numFmtId="49" fontId="17" fillId="2" borderId="3" xfId="8" applyNumberFormat="1" applyFont="1" applyFill="1" applyBorder="1" applyAlignment="1">
      <alignment horizontal="center" vertical="center" wrapText="1"/>
    </xf>
    <xf numFmtId="0" fontId="23" fillId="2" borderId="0" xfId="7" applyFont="1" applyFill="1" applyAlignment="1">
      <alignment horizontal="left"/>
    </xf>
    <xf numFmtId="49" fontId="4" fillId="2" borderId="24" xfId="5" applyNumberFormat="1" applyFont="1" applyFill="1" applyBorder="1" applyAlignment="1">
      <alignment vertical="center" wrapText="1"/>
    </xf>
    <xf numFmtId="49" fontId="17" fillId="2" borderId="25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" xfId="8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" xfId="8" applyNumberFormat="1" applyFont="1" applyFill="1" applyBorder="1" applyAlignment="1">
      <alignment horizontal="center" vertical="center" wrapText="1"/>
    </xf>
    <xf numFmtId="168" fontId="17" fillId="2" borderId="2" xfId="8" applyNumberFormat="1" applyFont="1" applyFill="1" applyBorder="1" applyAlignment="1">
      <alignment horizontal="center" vertical="center" wrapText="1"/>
    </xf>
    <xf numFmtId="168" fontId="17" fillId="2" borderId="11" xfId="8" applyNumberFormat="1" applyFont="1" applyFill="1" applyBorder="1" applyAlignment="1">
      <alignment horizontal="center" vertical="center" wrapText="1"/>
    </xf>
    <xf numFmtId="49" fontId="3" fillId="2" borderId="24" xfId="5" applyNumberFormat="1" applyFont="1" applyFill="1" applyBorder="1" applyAlignment="1">
      <alignment vertical="center" wrapText="1"/>
    </xf>
    <xf numFmtId="0" fontId="23" fillId="2" borderId="0" xfId="7" applyFont="1" applyFill="1"/>
    <xf numFmtId="169" fontId="21" fillId="2" borderId="0" xfId="7" applyNumberFormat="1" applyFont="1" applyFill="1"/>
    <xf numFmtId="0" fontId="19" fillId="2" borderId="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center" vertical="center"/>
    </xf>
    <xf numFmtId="170" fontId="25" fillId="2" borderId="2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5" applyNumberFormat="1" applyFont="1" applyFill="1" applyBorder="1" applyAlignment="1">
      <alignment horizontal="center" vertical="center" wrapText="1"/>
    </xf>
    <xf numFmtId="170" fontId="17" fillId="2" borderId="24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169" fontId="17" fillId="2" borderId="23" xfId="8" applyNumberFormat="1" applyFont="1" applyFill="1" applyBorder="1" applyAlignment="1">
      <alignment horizontal="justify" vertical="center" wrapText="1"/>
    </xf>
    <xf numFmtId="49" fontId="4" fillId="2" borderId="24" xfId="0" applyNumberFormat="1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/>
    </xf>
    <xf numFmtId="169" fontId="19" fillId="2" borderId="2" xfId="8" applyNumberFormat="1" applyFont="1" applyFill="1" applyBorder="1" applyAlignment="1">
      <alignment horizontal="justify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9" fontId="17" fillId="2" borderId="2" xfId="8" applyNumberFormat="1" applyFont="1" applyFill="1" applyBorder="1" applyAlignment="1">
      <alignment horizontal="justify" vertical="center"/>
    </xf>
    <xf numFmtId="0" fontId="19" fillId="2" borderId="24" xfId="0" applyFont="1" applyFill="1" applyBorder="1" applyAlignment="1">
      <alignment horizontal="left" wrapText="1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6" fillId="2" borderId="0" xfId="7" applyFont="1" applyFill="1" applyAlignment="1">
      <alignment horizontal="left"/>
    </xf>
    <xf numFmtId="0" fontId="17" fillId="2" borderId="2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left" wrapText="1"/>
    </xf>
    <xf numFmtId="49" fontId="17" fillId="2" borderId="2" xfId="1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vertical="top" wrapText="1"/>
    </xf>
    <xf numFmtId="0" fontId="17" fillId="2" borderId="24" xfId="0" applyFont="1" applyFill="1" applyBorder="1" applyAlignment="1">
      <alignment wrapText="1"/>
    </xf>
    <xf numFmtId="0" fontId="4" fillId="2" borderId="28" xfId="5" applyFont="1" applyFill="1" applyBorder="1" applyAlignment="1">
      <alignment vertical="center"/>
    </xf>
    <xf numFmtId="0" fontId="26" fillId="2" borderId="0" xfId="7" applyFont="1" applyFill="1"/>
    <xf numFmtId="0" fontId="12" fillId="2" borderId="28" xfId="5" applyFont="1" applyFill="1" applyBorder="1" applyAlignment="1">
      <alignment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169" fontId="5" fillId="2" borderId="2" xfId="8" applyNumberFormat="1" applyFont="1" applyFill="1" applyBorder="1" applyAlignment="1">
      <alignment horizontal="justify" vertical="center" wrapText="1"/>
    </xf>
    <xf numFmtId="0" fontId="17" fillId="2" borderId="0" xfId="7" applyFont="1" applyFill="1" applyAlignment="1">
      <alignment horizontal="left" vertical="top" wrapText="1"/>
    </xf>
    <xf numFmtId="49" fontId="5" fillId="2" borderId="26" xfId="5" applyNumberFormat="1" applyFont="1" applyFill="1" applyBorder="1" applyAlignment="1">
      <alignment horizontal="center" vertical="center" wrapText="1"/>
    </xf>
    <xf numFmtId="169" fontId="5" fillId="2" borderId="23" xfId="8" applyNumberFormat="1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center" vertical="center"/>
    </xf>
    <xf numFmtId="169" fontId="5" fillId="3" borderId="23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23" fillId="2" borderId="0" xfId="7" applyFont="1" applyFill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169" fontId="17" fillId="3" borderId="2" xfId="8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/>
    </xf>
    <xf numFmtId="169" fontId="17" fillId="3" borderId="2" xfId="8" applyNumberFormat="1" applyFont="1" applyFill="1" applyBorder="1" applyAlignment="1">
      <alignment horizontal="justify" vertical="center"/>
    </xf>
    <xf numFmtId="0" fontId="19" fillId="2" borderId="29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justify" wrapText="1"/>
    </xf>
    <xf numFmtId="0" fontId="17" fillId="2" borderId="29" xfId="0" applyFont="1" applyFill="1" applyBorder="1" applyAlignment="1">
      <alignment horizontal="left" vertical="top" wrapText="1"/>
    </xf>
    <xf numFmtId="0" fontId="27" fillId="0" borderId="29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wrapText="1"/>
    </xf>
    <xf numFmtId="0" fontId="17" fillId="2" borderId="24" xfId="0" applyFont="1" applyFill="1" applyBorder="1" applyAlignment="1">
      <alignment horizontal="left" vertical="center" wrapText="1"/>
    </xf>
    <xf numFmtId="169" fontId="17" fillId="0" borderId="2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wrapText="1"/>
    </xf>
    <xf numFmtId="49" fontId="17" fillId="2" borderId="26" xfId="5" applyNumberFormat="1" applyFont="1" applyFill="1" applyBorder="1" applyAlignment="1">
      <alignment horizontal="center" vertical="center" wrapText="1"/>
    </xf>
    <xf numFmtId="49" fontId="17" fillId="2" borderId="3" xfId="5" applyNumberFormat="1" applyFont="1" applyFill="1" applyBorder="1" applyAlignment="1">
      <alignment horizontal="center" vertical="center" wrapText="1"/>
    </xf>
    <xf numFmtId="49" fontId="17" fillId="2" borderId="30" xfId="5" applyNumberFormat="1" applyFont="1" applyFill="1" applyBorder="1" applyAlignment="1">
      <alignment horizontal="center" vertical="center" wrapText="1"/>
    </xf>
    <xf numFmtId="49" fontId="17" fillId="2" borderId="5" xfId="5" applyNumberFormat="1" applyFont="1" applyFill="1" applyBorder="1" applyAlignment="1">
      <alignment horizontal="center" vertical="center" wrapText="1"/>
    </xf>
    <xf numFmtId="169" fontId="17" fillId="2" borderId="31" xfId="8" applyNumberFormat="1" applyFont="1" applyFill="1" applyBorder="1" applyAlignment="1">
      <alignment horizontal="justify" vertical="center" wrapText="1"/>
    </xf>
    <xf numFmtId="0" fontId="17" fillId="2" borderId="32" xfId="0" applyFont="1" applyFill="1" applyBorder="1" applyAlignment="1">
      <alignment horizontal="left" wrapText="1"/>
    </xf>
    <xf numFmtId="169" fontId="17" fillId="0" borderId="4" xfId="8" applyNumberFormat="1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horizontal="left" wrapText="1"/>
    </xf>
    <xf numFmtId="169" fontId="12" fillId="2" borderId="33" xfId="0" applyNumberFormat="1" applyFont="1" applyFill="1" applyBorder="1" applyAlignment="1">
      <alignment horizontal="justify" vertical="center" wrapText="1"/>
    </xf>
    <xf numFmtId="2" fontId="4" fillId="2" borderId="34" xfId="7" applyNumberFormat="1" applyFont="1" applyFill="1" applyBorder="1" applyAlignment="1">
      <alignment horizontal="center" vertical="top" wrapText="1"/>
    </xf>
    <xf numFmtId="167" fontId="21" fillId="2" borderId="0" xfId="8" applyFont="1" applyFill="1" applyAlignment="1">
      <alignment vertical="center"/>
    </xf>
    <xf numFmtId="0" fontId="25" fillId="2" borderId="0" xfId="7" applyFont="1" applyFill="1" applyAlignment="1">
      <alignment horizontal="justify"/>
    </xf>
    <xf numFmtId="0" fontId="25" fillId="2" borderId="0" xfId="7" applyFont="1" applyFill="1" applyAlignment="1">
      <alignment horizontal="center" vertical="center"/>
    </xf>
    <xf numFmtId="167" fontId="25" fillId="2" borderId="0" xfId="8" applyFont="1" applyFill="1" applyAlignment="1">
      <alignment horizontal="right" vertical="center"/>
    </xf>
    <xf numFmtId="0" fontId="28" fillId="2" borderId="0" xfId="7" applyFont="1" applyFill="1"/>
    <xf numFmtId="0" fontId="5" fillId="2" borderId="0" xfId="7" applyFont="1" applyFill="1"/>
    <xf numFmtId="0" fontId="29" fillId="2" borderId="0" xfId="0" applyFont="1" applyFill="1" applyAlignment="1">
      <alignment horizontal="right"/>
    </xf>
    <xf numFmtId="0" fontId="25" fillId="2" borderId="0" xfId="7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1" fillId="2" borderId="0" xfId="7" applyFill="1" applyAlignment="1">
      <alignment horizontal="right"/>
    </xf>
    <xf numFmtId="0" fontId="31" fillId="2" borderId="0" xfId="7" applyFont="1" applyFill="1" applyAlignment="1">
      <alignment horizontal="right"/>
    </xf>
    <xf numFmtId="0" fontId="28" fillId="2" borderId="0" xfId="7" applyFont="1" applyFill="1" applyAlignment="1">
      <alignment wrapText="1"/>
    </xf>
    <xf numFmtId="0" fontId="32" fillId="2" borderId="1" xfId="7" applyFont="1" applyFill="1" applyBorder="1" applyAlignment="1">
      <alignment horizontal="center" wrapText="1"/>
    </xf>
    <xf numFmtId="0" fontId="5" fillId="2" borderId="0" xfId="7" applyFont="1" applyFill="1" applyAlignment="1">
      <alignment vertical="center"/>
    </xf>
    <xf numFmtId="49" fontId="32" fillId="2" borderId="2" xfId="0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34" fillId="2" borderId="2" xfId="7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/>
    </xf>
    <xf numFmtId="168" fontId="9" fillId="2" borderId="2" xfId="8" applyNumberFormat="1" applyFont="1" applyFill="1" applyBorder="1" applyAlignment="1">
      <alignment horizontal="center" wrapText="1"/>
    </xf>
    <xf numFmtId="170" fontId="35" fillId="2" borderId="2" xfId="7" applyNumberFormat="1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/>
    </xf>
    <xf numFmtId="168" fontId="25" fillId="2" borderId="2" xfId="8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top" wrapText="1"/>
    </xf>
    <xf numFmtId="0" fontId="35" fillId="2" borderId="2" xfId="5" applyFont="1" applyFill="1" applyBorder="1" applyAlignment="1">
      <alignment horizontal="justify" wrapText="1"/>
    </xf>
    <xf numFmtId="49" fontId="25" fillId="0" borderId="2" xfId="7" applyNumberFormat="1" applyFont="1" applyBorder="1" applyAlignment="1">
      <alignment horizontal="center"/>
    </xf>
    <xf numFmtId="0" fontId="28" fillId="2" borderId="0" xfId="7" applyFont="1" applyFill="1" applyAlignment="1">
      <alignment horizontal="left"/>
    </xf>
    <xf numFmtId="0" fontId="12" fillId="2" borderId="0" xfId="7" applyFont="1" applyFill="1" applyAlignment="1">
      <alignment horizontal="left"/>
    </xf>
    <xf numFmtId="0" fontId="35" fillId="2" borderId="2" xfId="7" applyFont="1" applyFill="1" applyBorder="1" applyAlignment="1">
      <alignment horizontal="left" wrapText="1"/>
    </xf>
    <xf numFmtId="0" fontId="35" fillId="2" borderId="2" xfId="7" applyFont="1" applyFill="1" applyBorder="1" applyAlignment="1">
      <alignment horizontal="justify" wrapText="1"/>
    </xf>
    <xf numFmtId="0" fontId="5" fillId="2" borderId="0" xfId="7" applyFont="1" applyFill="1" applyAlignment="1">
      <alignment horizontal="left"/>
    </xf>
    <xf numFmtId="0" fontId="34" fillId="2" borderId="2" xfId="0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 vertical="center"/>
    </xf>
    <xf numFmtId="49" fontId="25" fillId="2" borderId="2" xfId="7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wrapText="1"/>
    </xf>
    <xf numFmtId="49" fontId="35" fillId="2" borderId="2" xfId="1" applyNumberFormat="1" applyFont="1" applyFill="1" applyBorder="1" applyAlignment="1">
      <alignment horizontal="left" vertical="top" wrapText="1"/>
    </xf>
    <xf numFmtId="168" fontId="25" fillId="2" borderId="2" xfId="8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horizontal="left" vertical="top" wrapText="1"/>
    </xf>
    <xf numFmtId="49" fontId="9" fillId="2" borderId="2" xfId="5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wrapText="1"/>
    </xf>
    <xf numFmtId="49" fontId="36" fillId="0" borderId="35" xfId="0" applyNumberFormat="1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justify" wrapText="1"/>
    </xf>
    <xf numFmtId="168" fontId="25" fillId="2" borderId="2" xfId="8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wrapText="1"/>
    </xf>
    <xf numFmtId="49" fontId="25" fillId="3" borderId="2" xfId="5" applyNumberFormat="1" applyFont="1" applyFill="1" applyBorder="1" applyAlignment="1">
      <alignment horizontal="center" vertical="center" wrapText="1"/>
    </xf>
    <xf numFmtId="0" fontId="5" fillId="3" borderId="0" xfId="7" applyFont="1" applyFill="1" applyAlignment="1">
      <alignment horizontal="left"/>
    </xf>
    <xf numFmtId="0" fontId="35" fillId="3" borderId="2" xfId="7" applyFont="1" applyFill="1" applyBorder="1" applyAlignment="1">
      <alignment horizontal="justify" wrapText="1"/>
    </xf>
    <xf numFmtId="0" fontId="9" fillId="2" borderId="2" xfId="0" applyFont="1" applyFill="1" applyBorder="1" applyAlignment="1">
      <alignment wrapText="1"/>
    </xf>
    <xf numFmtId="49" fontId="25" fillId="2" borderId="2" xfId="5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wrapText="1"/>
    </xf>
    <xf numFmtId="170" fontId="34" fillId="2" borderId="2" xfId="7" applyNumberFormat="1" applyFont="1" applyFill="1" applyBorder="1" applyAlignment="1">
      <alignment horizontal="left" vertical="top" wrapText="1"/>
    </xf>
    <xf numFmtId="49" fontId="34" fillId="2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wrapText="1"/>
    </xf>
    <xf numFmtId="168" fontId="9" fillId="2" borderId="2" xfId="8" applyNumberFormat="1" applyFont="1" applyFill="1" applyBorder="1" applyAlignment="1">
      <alignment horizontal="center" vertical="center"/>
    </xf>
    <xf numFmtId="49" fontId="34" fillId="2" borderId="2" xfId="7" applyNumberFormat="1" applyFont="1" applyFill="1" applyBorder="1" applyAlignment="1">
      <alignment horizontal="left" vertical="top" wrapText="1"/>
    </xf>
    <xf numFmtId="49" fontId="35" fillId="2" borderId="2" xfId="5" applyNumberFormat="1" applyFont="1" applyFill="1" applyBorder="1" applyAlignment="1">
      <alignment horizontal="center" vertical="center" wrapText="1"/>
    </xf>
    <xf numFmtId="168" fontId="25" fillId="2" borderId="2" xfId="8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left" vertical="center" wrapText="1"/>
    </xf>
    <xf numFmtId="0" fontId="35" fillId="2" borderId="2" xfId="7" applyFont="1" applyFill="1" applyBorder="1" applyAlignment="1">
      <alignment horizontal="center" vertical="center" wrapText="1"/>
    </xf>
    <xf numFmtId="49" fontId="28" fillId="2" borderId="0" xfId="7" applyNumberFormat="1" applyFont="1" applyFill="1" applyAlignment="1">
      <alignment horizontal="left"/>
    </xf>
    <xf numFmtId="168" fontId="35" fillId="2" borderId="2" xfId="8" applyNumberFormat="1" applyFont="1" applyFill="1" applyBorder="1" applyAlignment="1">
      <alignment horizontal="center" wrapText="1"/>
    </xf>
    <xf numFmtId="0" fontId="34" fillId="2" borderId="2" xfId="7" applyFont="1" applyFill="1" applyBorder="1" applyAlignment="1">
      <alignment horizontal="left" wrapText="1"/>
    </xf>
    <xf numFmtId="170" fontId="35" fillId="2" borderId="2" xfId="7" applyNumberFormat="1" applyFont="1" applyFill="1" applyBorder="1" applyAlignment="1">
      <alignment horizontal="justify" wrapText="1"/>
    </xf>
    <xf numFmtId="0" fontId="25" fillId="2" borderId="2" xfId="7" applyFont="1" applyFill="1" applyBorder="1" applyAlignment="1">
      <alignment horizontal="center"/>
    </xf>
    <xf numFmtId="49" fontId="34" fillId="2" borderId="2" xfId="1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8" applyNumberFormat="1" applyFont="1" applyFill="1" applyBorder="1" applyAlignment="1">
      <alignment horizontal="center" vertical="center" wrapText="1"/>
    </xf>
    <xf numFmtId="168" fontId="35" fillId="2" borderId="2" xfId="8" applyNumberFormat="1" applyFont="1" applyFill="1" applyBorder="1" applyAlignment="1">
      <alignment horizontal="center" vertical="center" wrapText="1"/>
    </xf>
    <xf numFmtId="168" fontId="35" fillId="2" borderId="11" xfId="8" applyNumberFormat="1" applyFont="1" applyFill="1" applyBorder="1" applyAlignment="1">
      <alignment horizontal="center" vertical="center" wrapText="1"/>
    </xf>
    <xf numFmtId="170" fontId="34" fillId="2" borderId="2" xfId="7" applyNumberFormat="1" applyFont="1" applyFill="1" applyBorder="1" applyAlignment="1">
      <alignment horizontal="justify" wrapText="1"/>
    </xf>
    <xf numFmtId="168" fontId="34" fillId="2" borderId="2" xfId="8" applyNumberFormat="1" applyFont="1" applyFill="1" applyBorder="1" applyAlignment="1">
      <alignment horizontal="center" vertical="center" wrapText="1"/>
    </xf>
    <xf numFmtId="168" fontId="34" fillId="2" borderId="11" xfId="8" applyNumberFormat="1" applyFont="1" applyFill="1" applyBorder="1" applyAlignment="1">
      <alignment horizontal="center" vertical="center" wrapText="1"/>
    </xf>
    <xf numFmtId="170" fontId="34" fillId="0" borderId="2" xfId="7" applyNumberFormat="1" applyFont="1" applyBorder="1" applyAlignment="1">
      <alignment horizontal="justify" wrapText="1"/>
    </xf>
    <xf numFmtId="0" fontId="35" fillId="0" borderId="2" xfId="7" applyFont="1" applyBorder="1" applyAlignment="1">
      <alignment horizontal="justify" wrapText="1"/>
    </xf>
    <xf numFmtId="0" fontId="34" fillId="2" borderId="2" xfId="7" applyFont="1" applyFill="1" applyBorder="1" applyAlignment="1">
      <alignment horizontal="justify" wrapText="1"/>
    </xf>
    <xf numFmtId="0" fontId="34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center" vertical="center"/>
    </xf>
    <xf numFmtId="0" fontId="35" fillId="2" borderId="2" xfId="5" applyFont="1" applyFill="1" applyBorder="1" applyAlignment="1">
      <alignment horizontal="justify"/>
    </xf>
    <xf numFmtId="168" fontId="25" fillId="2" borderId="2" xfId="7" applyNumberFormat="1" applyFont="1" applyFill="1" applyBorder="1" applyAlignment="1">
      <alignment horizontal="center"/>
    </xf>
    <xf numFmtId="168" fontId="9" fillId="2" borderId="2" xfId="7" applyNumberFormat="1" applyFont="1" applyFill="1" applyBorder="1" applyAlignment="1">
      <alignment horizontal="center"/>
    </xf>
    <xf numFmtId="0" fontId="9" fillId="2" borderId="2" xfId="7" applyFont="1" applyFill="1" applyBorder="1"/>
    <xf numFmtId="0" fontId="25" fillId="2" borderId="2" xfId="7" applyFont="1" applyFill="1" applyBorder="1" applyAlignment="1">
      <alignment horizontal="center" vertical="center"/>
    </xf>
    <xf numFmtId="165" fontId="9" fillId="2" borderId="2" xfId="4" applyNumberFormat="1" applyFont="1" applyFill="1" applyBorder="1" applyAlignment="1">
      <alignment horizontal="center"/>
    </xf>
    <xf numFmtId="0" fontId="25" fillId="2" borderId="0" xfId="7" applyFont="1" applyFill="1"/>
    <xf numFmtId="168" fontId="25" fillId="2" borderId="0" xfId="8" applyNumberFormat="1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168" fontId="5" fillId="2" borderId="0" xfId="8" applyNumberFormat="1" applyFont="1" applyFill="1" applyAlignment="1">
      <alignment vertical="center"/>
    </xf>
    <xf numFmtId="168" fontId="35" fillId="2" borderId="0" xfId="8" applyNumberFormat="1" applyFont="1" applyFill="1" applyAlignment="1">
      <alignment vertical="center"/>
    </xf>
    <xf numFmtId="168" fontId="17" fillId="2" borderId="0" xfId="8" applyNumberFormat="1" applyFont="1" applyFill="1" applyAlignment="1">
      <alignment vertical="center"/>
    </xf>
    <xf numFmtId="167" fontId="25" fillId="2" borderId="0" xfId="8" applyFont="1" applyFill="1" applyAlignment="1">
      <alignment vertical="center"/>
    </xf>
    <xf numFmtId="167" fontId="37" fillId="2" borderId="0" xfId="8" applyFont="1" applyFill="1" applyAlignment="1">
      <alignment vertical="center"/>
    </xf>
    <xf numFmtId="167" fontId="5" fillId="2" borderId="0" xfId="8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2" fillId="2" borderId="2" xfId="7" applyFont="1" applyFill="1" applyBorder="1" applyAlignment="1">
      <alignment vertical="center" wrapText="1"/>
    </xf>
    <xf numFmtId="49" fontId="32" fillId="2" borderId="2" xfId="7" applyNumberFormat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169" fontId="32" fillId="2" borderId="2" xfId="0" applyNumberFormat="1" applyFont="1" applyFill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4" fillId="2" borderId="36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center" vertical="justify" wrapText="1"/>
    </xf>
    <xf numFmtId="0" fontId="9" fillId="2" borderId="2" xfId="0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justify" vertical="center" wrapText="1"/>
    </xf>
    <xf numFmtId="170" fontId="9" fillId="2" borderId="2" xfId="0" applyNumberFormat="1" applyFont="1" applyFill="1" applyBorder="1" applyAlignment="1">
      <alignment horizontal="left" vertical="top" wrapText="1"/>
    </xf>
    <xf numFmtId="169" fontId="25" fillId="2" borderId="2" xfId="8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169" fontId="25" fillId="2" borderId="2" xfId="0" applyNumberFormat="1" applyFont="1" applyFill="1" applyBorder="1" applyAlignment="1">
      <alignment vertical="center" wrapText="1"/>
    </xf>
    <xf numFmtId="169" fontId="25" fillId="2" borderId="2" xfId="8" applyNumberFormat="1" applyFont="1" applyFill="1" applyBorder="1" applyAlignment="1">
      <alignment vertical="center" wrapText="1"/>
    </xf>
    <xf numFmtId="49" fontId="9" fillId="2" borderId="2" xfId="5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wrapText="1"/>
    </xf>
    <xf numFmtId="170" fontId="9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49" fontId="9" fillId="2" borderId="2" xfId="5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8" applyNumberFormat="1" applyFont="1" applyFill="1" applyBorder="1" applyAlignment="1">
      <alignment horizontal="center" vertical="center" wrapText="1"/>
    </xf>
    <xf numFmtId="168" fontId="25" fillId="2" borderId="11" xfId="8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9" fontId="9" fillId="2" borderId="2" xfId="8" applyNumberFormat="1" applyFont="1" applyFill="1" applyBorder="1" applyAlignment="1">
      <alignment horizontal="justify" vertical="center"/>
    </xf>
    <xf numFmtId="0" fontId="38" fillId="2" borderId="2" xfId="0" applyFont="1" applyFill="1" applyBorder="1" applyAlignment="1">
      <alignment horizontal="center" vertical="center"/>
    </xf>
    <xf numFmtId="169" fontId="25" fillId="2" borderId="2" xfId="8" applyNumberFormat="1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49" fontId="25" fillId="2" borderId="2" xfId="1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wrapText="1"/>
    </xf>
    <xf numFmtId="0" fontId="9" fillId="2" borderId="2" xfId="5" applyFont="1" applyFill="1" applyBorder="1" applyAlignment="1">
      <alignment vertical="center"/>
    </xf>
    <xf numFmtId="169" fontId="25" fillId="2" borderId="0" xfId="8" applyNumberFormat="1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wrapText="1"/>
    </xf>
    <xf numFmtId="0" fontId="39" fillId="0" borderId="29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41" fillId="2" borderId="0" xfId="7" applyFont="1" applyFill="1"/>
    <xf numFmtId="0" fontId="41" fillId="2" borderId="0" xfId="7" applyFont="1" applyFill="1" applyAlignment="1">
      <alignment horizontal="center" vertical="center"/>
    </xf>
    <xf numFmtId="167" fontId="41" fillId="2" borderId="0" xfId="8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7" fillId="2" borderId="2" xfId="8" applyNumberFormat="1" applyFont="1" applyFill="1" applyBorder="1" applyAlignment="1">
      <alignment horizontal="justify" vertical="center" wrapText="1"/>
    </xf>
    <xf numFmtId="170" fontId="25" fillId="2" borderId="29" xfId="0" applyNumberFormat="1" applyFont="1" applyFill="1" applyBorder="1" applyAlignment="1">
      <alignment horizontal="left" vertical="top" wrapText="1"/>
    </xf>
    <xf numFmtId="0" fontId="25" fillId="2" borderId="29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top" wrapText="1"/>
    </xf>
    <xf numFmtId="169" fontId="17" fillId="2" borderId="2" xfId="8" applyNumberFormat="1" applyFont="1" applyFill="1" applyBorder="1" applyAlignment="1">
      <alignment horizontal="left" vertical="center" wrapText="1"/>
    </xf>
    <xf numFmtId="168" fontId="9" fillId="2" borderId="2" xfId="8" applyNumberFormat="1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vertical="center" wrapText="1"/>
    </xf>
    <xf numFmtId="169" fontId="17" fillId="2" borderId="37" xfId="8" applyNumberFormat="1" applyFont="1" applyFill="1" applyBorder="1" applyAlignment="1">
      <alignment horizontal="justify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49" fontId="17" fillId="2" borderId="28" xfId="0" applyNumberFormat="1" applyFont="1" applyFill="1" applyBorder="1" applyAlignment="1">
      <alignment horizontal="left" vertical="center" wrapText="1"/>
    </xf>
    <xf numFmtId="49" fontId="17" fillId="2" borderId="24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49" fontId="19" fillId="2" borderId="29" xfId="0" applyNumberFormat="1" applyFont="1" applyFill="1" applyBorder="1" applyAlignment="1">
      <alignment horizontal="left" vertical="center" wrapText="1"/>
    </xf>
    <xf numFmtId="49" fontId="19" fillId="2" borderId="28" xfId="0" applyNumberFormat="1" applyFont="1" applyFill="1" applyBorder="1" applyAlignment="1">
      <alignment horizontal="left" vertical="center" wrapText="1"/>
    </xf>
    <xf numFmtId="0" fontId="19" fillId="2" borderId="2" xfId="7" applyFont="1" applyFill="1" applyBorder="1" applyAlignment="1">
      <alignment wrapText="1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2" fontId="4" fillId="2" borderId="2" xfId="5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 vertical="top" wrapText="1"/>
    </xf>
    <xf numFmtId="166" fontId="4" fillId="2" borderId="15" xfId="0" applyNumberFormat="1" applyFont="1" applyFill="1" applyBorder="1" applyAlignment="1">
      <alignment horizontal="center" vertical="top" wrapText="1"/>
    </xf>
    <xf numFmtId="166" fontId="4" fillId="2" borderId="7" xfId="0" applyNumberFormat="1" applyFont="1" applyFill="1" applyBorder="1" applyAlignment="1">
      <alignment horizontal="center" vertical="top" wrapText="1"/>
    </xf>
    <xf numFmtId="166" fontId="4" fillId="2" borderId="16" xfId="0" applyNumberFormat="1" applyFont="1" applyFill="1" applyBorder="1" applyAlignment="1">
      <alignment horizontal="center" vertical="top" wrapText="1"/>
    </xf>
    <xf numFmtId="166" fontId="4" fillId="2" borderId="19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20" xfId="0" applyNumberFormat="1" applyFont="1" applyFill="1" applyBorder="1" applyAlignment="1">
      <alignment horizontal="center" vertical="top" wrapText="1"/>
    </xf>
    <xf numFmtId="0" fontId="21" fillId="2" borderId="0" xfId="7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2" fillId="2" borderId="0" xfId="7" applyFont="1" applyFill="1" applyAlignment="1">
      <alignment horizontal="center" wrapText="1"/>
    </xf>
    <xf numFmtId="49" fontId="33" fillId="2" borderId="2" xfId="7" applyNumberFormat="1" applyFont="1" applyFill="1" applyBorder="1" applyAlignment="1">
      <alignment horizontal="center" vertical="top" wrapText="1"/>
    </xf>
    <xf numFmtId="49" fontId="33" fillId="2" borderId="2" xfId="5" applyNumberFormat="1" applyFont="1" applyFill="1" applyBorder="1" applyAlignment="1">
      <alignment horizontal="center" vertical="top" wrapText="1"/>
    </xf>
    <xf numFmtId="164" fontId="33" fillId="2" borderId="2" xfId="7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/>
    </xf>
    <xf numFmtId="0" fontId="32" fillId="2" borderId="0" xfId="0" applyFont="1" applyFill="1" applyAlignment="1">
      <alignment horizont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2" fillId="2" borderId="2" xfId="7" applyNumberFormat="1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top" wrapText="1"/>
    </xf>
    <xf numFmtId="0" fontId="12" fillId="2" borderId="2" xfId="7" applyFont="1" applyFill="1" applyBorder="1" applyAlignment="1">
      <alignment wrapText="1"/>
    </xf>
    <xf numFmtId="0" fontId="25" fillId="2" borderId="2" xfId="7" applyFont="1" applyFill="1" applyBorder="1" applyAlignment="1">
      <alignment horizontal="justify" wrapText="1"/>
    </xf>
  </cellXfs>
  <cellStyles count="10">
    <cellStyle name="Гиперссылка" xfId="3" builtinId="8"/>
    <cellStyle name="Обычный" xfId="0" builtinId="0"/>
    <cellStyle name="Обычный 2" xfId="5"/>
    <cellStyle name="Обычный 2 2" xfId="6"/>
    <cellStyle name="Обычный 3" xfId="7"/>
    <cellStyle name="Обычный 3 2" xfId="1"/>
    <cellStyle name="Обычный 4" xfId="2"/>
    <cellStyle name="Обычный 5" xfId="9"/>
    <cellStyle name="Финансовый 2" xfId="4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9"/>
  <sheetViews>
    <sheetView tabSelected="1" topLeftCell="A31" zoomScaleNormal="100" workbookViewId="0">
      <selection activeCell="G45" sqref="G45"/>
    </sheetView>
  </sheetViews>
  <sheetFormatPr defaultRowHeight="12.75" x14ac:dyDescent="0.2"/>
  <cols>
    <col min="1" max="1" width="23.5703125" customWidth="1"/>
    <col min="2" max="2" width="54" customWidth="1"/>
    <col min="3" max="3" width="18.42578125" customWidth="1"/>
    <col min="4" max="4" width="18.42578125" style="19" customWidth="1"/>
    <col min="5" max="5" width="18.42578125" customWidth="1"/>
    <col min="6" max="6" width="9.140625" customWidth="1"/>
    <col min="7" max="7" width="11.140625" customWidth="1"/>
    <col min="8" max="8" width="11.28515625" bestFit="1" customWidth="1"/>
    <col min="257" max="257" width="23.5703125" customWidth="1"/>
    <col min="258" max="258" width="54" customWidth="1"/>
    <col min="259" max="261" width="18.42578125" customWidth="1"/>
    <col min="513" max="513" width="23.5703125" customWidth="1"/>
    <col min="514" max="514" width="54" customWidth="1"/>
    <col min="515" max="517" width="18.42578125" customWidth="1"/>
    <col min="769" max="769" width="23.5703125" customWidth="1"/>
    <col min="770" max="770" width="54" customWidth="1"/>
    <col min="771" max="773" width="18.42578125" customWidth="1"/>
    <col min="1025" max="1025" width="23.5703125" customWidth="1"/>
    <col min="1026" max="1026" width="54" customWidth="1"/>
    <col min="1027" max="1029" width="18.42578125" customWidth="1"/>
    <col min="1281" max="1281" width="23.5703125" customWidth="1"/>
    <col min="1282" max="1282" width="54" customWidth="1"/>
    <col min="1283" max="1285" width="18.42578125" customWidth="1"/>
    <col min="1537" max="1537" width="23.5703125" customWidth="1"/>
    <col min="1538" max="1538" width="54" customWidth="1"/>
    <col min="1539" max="1541" width="18.42578125" customWidth="1"/>
    <col min="1793" max="1793" width="23.5703125" customWidth="1"/>
    <col min="1794" max="1794" width="54" customWidth="1"/>
    <col min="1795" max="1797" width="18.42578125" customWidth="1"/>
    <col min="2049" max="2049" width="23.5703125" customWidth="1"/>
    <col min="2050" max="2050" width="54" customWidth="1"/>
    <col min="2051" max="2053" width="18.42578125" customWidth="1"/>
    <col min="2305" max="2305" width="23.5703125" customWidth="1"/>
    <col min="2306" max="2306" width="54" customWidth="1"/>
    <col min="2307" max="2309" width="18.42578125" customWidth="1"/>
    <col min="2561" max="2561" width="23.5703125" customWidth="1"/>
    <col min="2562" max="2562" width="54" customWidth="1"/>
    <col min="2563" max="2565" width="18.42578125" customWidth="1"/>
    <col min="2817" max="2817" width="23.5703125" customWidth="1"/>
    <col min="2818" max="2818" width="54" customWidth="1"/>
    <col min="2819" max="2821" width="18.42578125" customWidth="1"/>
    <col min="3073" max="3073" width="23.5703125" customWidth="1"/>
    <col min="3074" max="3074" width="54" customWidth="1"/>
    <col min="3075" max="3077" width="18.42578125" customWidth="1"/>
    <col min="3329" max="3329" width="23.5703125" customWidth="1"/>
    <col min="3330" max="3330" width="54" customWidth="1"/>
    <col min="3331" max="3333" width="18.42578125" customWidth="1"/>
    <col min="3585" max="3585" width="23.5703125" customWidth="1"/>
    <col min="3586" max="3586" width="54" customWidth="1"/>
    <col min="3587" max="3589" width="18.42578125" customWidth="1"/>
    <col min="3841" max="3841" width="23.5703125" customWidth="1"/>
    <col min="3842" max="3842" width="54" customWidth="1"/>
    <col min="3843" max="3845" width="18.42578125" customWidth="1"/>
    <col min="4097" max="4097" width="23.5703125" customWidth="1"/>
    <col min="4098" max="4098" width="54" customWidth="1"/>
    <col min="4099" max="4101" width="18.42578125" customWidth="1"/>
    <col min="4353" max="4353" width="23.5703125" customWidth="1"/>
    <col min="4354" max="4354" width="54" customWidth="1"/>
    <col min="4355" max="4357" width="18.42578125" customWidth="1"/>
    <col min="4609" max="4609" width="23.5703125" customWidth="1"/>
    <col min="4610" max="4610" width="54" customWidth="1"/>
    <col min="4611" max="4613" width="18.42578125" customWidth="1"/>
    <col min="4865" max="4865" width="23.5703125" customWidth="1"/>
    <col min="4866" max="4866" width="54" customWidth="1"/>
    <col min="4867" max="4869" width="18.42578125" customWidth="1"/>
    <col min="5121" max="5121" width="23.5703125" customWidth="1"/>
    <col min="5122" max="5122" width="54" customWidth="1"/>
    <col min="5123" max="5125" width="18.42578125" customWidth="1"/>
    <col min="5377" max="5377" width="23.5703125" customWidth="1"/>
    <col min="5378" max="5378" width="54" customWidth="1"/>
    <col min="5379" max="5381" width="18.42578125" customWidth="1"/>
    <col min="5633" max="5633" width="23.5703125" customWidth="1"/>
    <col min="5634" max="5634" width="54" customWidth="1"/>
    <col min="5635" max="5637" width="18.42578125" customWidth="1"/>
    <col min="5889" max="5889" width="23.5703125" customWidth="1"/>
    <col min="5890" max="5890" width="54" customWidth="1"/>
    <col min="5891" max="5893" width="18.42578125" customWidth="1"/>
    <col min="6145" max="6145" width="23.5703125" customWidth="1"/>
    <col min="6146" max="6146" width="54" customWidth="1"/>
    <col min="6147" max="6149" width="18.42578125" customWidth="1"/>
    <col min="6401" max="6401" width="23.5703125" customWidth="1"/>
    <col min="6402" max="6402" width="54" customWidth="1"/>
    <col min="6403" max="6405" width="18.42578125" customWidth="1"/>
    <col min="6657" max="6657" width="23.5703125" customWidth="1"/>
    <col min="6658" max="6658" width="54" customWidth="1"/>
    <col min="6659" max="6661" width="18.42578125" customWidth="1"/>
    <col min="6913" max="6913" width="23.5703125" customWidth="1"/>
    <col min="6914" max="6914" width="54" customWidth="1"/>
    <col min="6915" max="6917" width="18.42578125" customWidth="1"/>
    <col min="7169" max="7169" width="23.5703125" customWidth="1"/>
    <col min="7170" max="7170" width="54" customWidth="1"/>
    <col min="7171" max="7173" width="18.42578125" customWidth="1"/>
    <col min="7425" max="7425" width="23.5703125" customWidth="1"/>
    <col min="7426" max="7426" width="54" customWidth="1"/>
    <col min="7427" max="7429" width="18.42578125" customWidth="1"/>
    <col min="7681" max="7681" width="23.5703125" customWidth="1"/>
    <col min="7682" max="7682" width="54" customWidth="1"/>
    <col min="7683" max="7685" width="18.42578125" customWidth="1"/>
    <col min="7937" max="7937" width="23.5703125" customWidth="1"/>
    <col min="7938" max="7938" width="54" customWidth="1"/>
    <col min="7939" max="7941" width="18.42578125" customWidth="1"/>
    <col min="8193" max="8193" width="23.5703125" customWidth="1"/>
    <col min="8194" max="8194" width="54" customWidth="1"/>
    <col min="8195" max="8197" width="18.42578125" customWidth="1"/>
    <col min="8449" max="8449" width="23.5703125" customWidth="1"/>
    <col min="8450" max="8450" width="54" customWidth="1"/>
    <col min="8451" max="8453" width="18.42578125" customWidth="1"/>
    <col min="8705" max="8705" width="23.5703125" customWidth="1"/>
    <col min="8706" max="8706" width="54" customWidth="1"/>
    <col min="8707" max="8709" width="18.42578125" customWidth="1"/>
    <col min="8961" max="8961" width="23.5703125" customWidth="1"/>
    <col min="8962" max="8962" width="54" customWidth="1"/>
    <col min="8963" max="8965" width="18.42578125" customWidth="1"/>
    <col min="9217" max="9217" width="23.5703125" customWidth="1"/>
    <col min="9218" max="9218" width="54" customWidth="1"/>
    <col min="9219" max="9221" width="18.42578125" customWidth="1"/>
    <col min="9473" max="9473" width="23.5703125" customWidth="1"/>
    <col min="9474" max="9474" width="54" customWidth="1"/>
    <col min="9475" max="9477" width="18.42578125" customWidth="1"/>
    <col min="9729" max="9729" width="23.5703125" customWidth="1"/>
    <col min="9730" max="9730" width="54" customWidth="1"/>
    <col min="9731" max="9733" width="18.42578125" customWidth="1"/>
    <col min="9985" max="9985" width="23.5703125" customWidth="1"/>
    <col min="9986" max="9986" width="54" customWidth="1"/>
    <col min="9987" max="9989" width="18.42578125" customWidth="1"/>
    <col min="10241" max="10241" width="23.5703125" customWidth="1"/>
    <col min="10242" max="10242" width="54" customWidth="1"/>
    <col min="10243" max="10245" width="18.42578125" customWidth="1"/>
    <col min="10497" max="10497" width="23.5703125" customWidth="1"/>
    <col min="10498" max="10498" width="54" customWidth="1"/>
    <col min="10499" max="10501" width="18.42578125" customWidth="1"/>
    <col min="10753" max="10753" width="23.5703125" customWidth="1"/>
    <col min="10754" max="10754" width="54" customWidth="1"/>
    <col min="10755" max="10757" width="18.42578125" customWidth="1"/>
    <col min="11009" max="11009" width="23.5703125" customWidth="1"/>
    <col min="11010" max="11010" width="54" customWidth="1"/>
    <col min="11011" max="11013" width="18.42578125" customWidth="1"/>
    <col min="11265" max="11265" width="23.5703125" customWidth="1"/>
    <col min="11266" max="11266" width="54" customWidth="1"/>
    <col min="11267" max="11269" width="18.42578125" customWidth="1"/>
    <col min="11521" max="11521" width="23.5703125" customWidth="1"/>
    <col min="11522" max="11522" width="54" customWidth="1"/>
    <col min="11523" max="11525" width="18.42578125" customWidth="1"/>
    <col min="11777" max="11777" width="23.5703125" customWidth="1"/>
    <col min="11778" max="11778" width="54" customWidth="1"/>
    <col min="11779" max="11781" width="18.42578125" customWidth="1"/>
    <col min="12033" max="12033" width="23.5703125" customWidth="1"/>
    <col min="12034" max="12034" width="54" customWidth="1"/>
    <col min="12035" max="12037" width="18.42578125" customWidth="1"/>
    <col min="12289" max="12289" width="23.5703125" customWidth="1"/>
    <col min="12290" max="12290" width="54" customWidth="1"/>
    <col min="12291" max="12293" width="18.42578125" customWidth="1"/>
    <col min="12545" max="12545" width="23.5703125" customWidth="1"/>
    <col min="12546" max="12546" width="54" customWidth="1"/>
    <col min="12547" max="12549" width="18.42578125" customWidth="1"/>
    <col min="12801" max="12801" width="23.5703125" customWidth="1"/>
    <col min="12802" max="12802" width="54" customWidth="1"/>
    <col min="12803" max="12805" width="18.42578125" customWidth="1"/>
    <col min="13057" max="13057" width="23.5703125" customWidth="1"/>
    <col min="13058" max="13058" width="54" customWidth="1"/>
    <col min="13059" max="13061" width="18.42578125" customWidth="1"/>
    <col min="13313" max="13313" width="23.5703125" customWidth="1"/>
    <col min="13314" max="13314" width="54" customWidth="1"/>
    <col min="13315" max="13317" width="18.42578125" customWidth="1"/>
    <col min="13569" max="13569" width="23.5703125" customWidth="1"/>
    <col min="13570" max="13570" width="54" customWidth="1"/>
    <col min="13571" max="13573" width="18.42578125" customWidth="1"/>
    <col min="13825" max="13825" width="23.5703125" customWidth="1"/>
    <col min="13826" max="13826" width="54" customWidth="1"/>
    <col min="13827" max="13829" width="18.42578125" customWidth="1"/>
    <col min="14081" max="14081" width="23.5703125" customWidth="1"/>
    <col min="14082" max="14082" width="54" customWidth="1"/>
    <col min="14083" max="14085" width="18.42578125" customWidth="1"/>
    <col min="14337" max="14337" width="23.5703125" customWidth="1"/>
    <col min="14338" max="14338" width="54" customWidth="1"/>
    <col min="14339" max="14341" width="18.42578125" customWidth="1"/>
    <col min="14593" max="14593" width="23.5703125" customWidth="1"/>
    <col min="14594" max="14594" width="54" customWidth="1"/>
    <col min="14595" max="14597" width="18.42578125" customWidth="1"/>
    <col min="14849" max="14849" width="23.5703125" customWidth="1"/>
    <col min="14850" max="14850" width="54" customWidth="1"/>
    <col min="14851" max="14853" width="18.42578125" customWidth="1"/>
    <col min="15105" max="15105" width="23.5703125" customWidth="1"/>
    <col min="15106" max="15106" width="54" customWidth="1"/>
    <col min="15107" max="15109" width="18.42578125" customWidth="1"/>
    <col min="15361" max="15361" width="23.5703125" customWidth="1"/>
    <col min="15362" max="15362" width="54" customWidth="1"/>
    <col min="15363" max="15365" width="18.42578125" customWidth="1"/>
    <col min="15617" max="15617" width="23.5703125" customWidth="1"/>
    <col min="15618" max="15618" width="54" customWidth="1"/>
    <col min="15619" max="15621" width="18.42578125" customWidth="1"/>
    <col min="15873" max="15873" width="23.5703125" customWidth="1"/>
    <col min="15874" max="15874" width="54" customWidth="1"/>
    <col min="15875" max="15877" width="18.42578125" customWidth="1"/>
    <col min="16129" max="16129" width="23.5703125" customWidth="1"/>
    <col min="16130" max="16130" width="54" customWidth="1"/>
    <col min="16131" max="16133" width="18.42578125" customWidth="1"/>
  </cols>
  <sheetData>
    <row r="1" spans="1:5" x14ac:dyDescent="0.2">
      <c r="A1" s="1"/>
      <c r="B1" s="1"/>
      <c r="C1" s="372"/>
      <c r="D1" s="372"/>
      <c r="E1" s="372"/>
    </row>
    <row r="2" spans="1:5" x14ac:dyDescent="0.2">
      <c r="A2" s="1"/>
      <c r="B2" s="1"/>
      <c r="C2" s="372" t="s">
        <v>2</v>
      </c>
      <c r="D2" s="372"/>
      <c r="E2" s="372"/>
    </row>
    <row r="3" spans="1:5" x14ac:dyDescent="0.2">
      <c r="A3" s="1"/>
      <c r="B3" s="1"/>
      <c r="C3" s="372" t="s">
        <v>8</v>
      </c>
      <c r="D3" s="372"/>
      <c r="E3" s="372"/>
    </row>
    <row r="4" spans="1:5" x14ac:dyDescent="0.2">
      <c r="A4" s="1"/>
      <c r="B4" s="1"/>
      <c r="C4" s="372" t="s">
        <v>409</v>
      </c>
      <c r="D4" s="372"/>
      <c r="E4" s="372"/>
    </row>
    <row r="5" spans="1:5" x14ac:dyDescent="0.2">
      <c r="A5" s="1"/>
      <c r="B5" s="1"/>
      <c r="C5" s="372" t="s">
        <v>9</v>
      </c>
      <c r="D5" s="372"/>
      <c r="E5" s="372"/>
    </row>
    <row r="6" spans="1:5" x14ac:dyDescent="0.2">
      <c r="A6" s="1"/>
      <c r="B6" s="1"/>
      <c r="C6" s="372" t="s">
        <v>1</v>
      </c>
      <c r="D6" s="372"/>
      <c r="E6" s="372"/>
    </row>
    <row r="7" spans="1:5" x14ac:dyDescent="0.2">
      <c r="B7" s="1"/>
      <c r="C7" s="372" t="s">
        <v>484</v>
      </c>
      <c r="D7" s="372"/>
      <c r="E7" s="372"/>
    </row>
    <row r="8" spans="1:5" x14ac:dyDescent="0.2">
      <c r="B8" s="1"/>
      <c r="C8" s="372"/>
      <c r="D8" s="372"/>
      <c r="E8" s="372"/>
    </row>
    <row r="9" spans="1:5" x14ac:dyDescent="0.2">
      <c r="A9" s="2"/>
      <c r="B9" s="3"/>
      <c r="C9" s="373"/>
      <c r="D9" s="373"/>
      <c r="E9" s="373"/>
    </row>
    <row r="10" spans="1:5" ht="18.75" customHeight="1" x14ac:dyDescent="0.2">
      <c r="A10" s="374" t="s">
        <v>10</v>
      </c>
      <c r="B10" s="374"/>
      <c r="C10" s="374"/>
      <c r="D10" s="374"/>
      <c r="E10" s="374"/>
    </row>
    <row r="11" spans="1:5" ht="12.75" customHeight="1" x14ac:dyDescent="0.2">
      <c r="A11" s="374"/>
      <c r="B11" s="374"/>
      <c r="C11" s="374"/>
      <c r="D11" s="374"/>
      <c r="E11" s="374"/>
    </row>
    <row r="12" spans="1:5" ht="29.25" customHeight="1" x14ac:dyDescent="0.2">
      <c r="A12" s="374"/>
      <c r="B12" s="374"/>
      <c r="C12" s="374"/>
      <c r="D12" s="374"/>
      <c r="E12" s="374"/>
    </row>
    <row r="13" spans="1:5" ht="14.25" x14ac:dyDescent="0.2">
      <c r="A13" s="375" t="s">
        <v>3</v>
      </c>
      <c r="B13" s="376" t="s">
        <v>11</v>
      </c>
      <c r="C13" s="377" t="s">
        <v>12</v>
      </c>
      <c r="D13" s="377"/>
      <c r="E13" s="377"/>
    </row>
    <row r="14" spans="1:5" x14ac:dyDescent="0.2">
      <c r="A14" s="375"/>
      <c r="B14" s="376"/>
      <c r="C14" s="378" t="s">
        <v>4</v>
      </c>
      <c r="D14" s="378" t="s">
        <v>5</v>
      </c>
      <c r="E14" s="378" t="s">
        <v>6</v>
      </c>
    </row>
    <row r="15" spans="1:5" x14ac:dyDescent="0.2">
      <c r="A15" s="375"/>
      <c r="B15" s="376"/>
      <c r="C15" s="378"/>
      <c r="D15" s="378"/>
      <c r="E15" s="378"/>
    </row>
    <row r="16" spans="1:5" ht="28.5" x14ac:dyDescent="0.2">
      <c r="A16" s="5" t="s">
        <v>13</v>
      </c>
      <c r="B16" s="6" t="s">
        <v>14</v>
      </c>
      <c r="C16" s="7">
        <v>9133.1</v>
      </c>
      <c r="D16" s="7">
        <v>6241.7</v>
      </c>
      <c r="E16" s="7">
        <v>5848.2</v>
      </c>
    </row>
    <row r="17" spans="1:8" ht="28.5" x14ac:dyDescent="0.2">
      <c r="A17" s="5" t="s">
        <v>15</v>
      </c>
      <c r="B17" s="6" t="s">
        <v>16</v>
      </c>
      <c r="C17" s="7">
        <f>C18</f>
        <v>1499.7</v>
      </c>
      <c r="D17" s="7">
        <v>1544.7</v>
      </c>
      <c r="E17" s="7">
        <v>1591</v>
      </c>
    </row>
    <row r="18" spans="1:8" ht="15.75" x14ac:dyDescent="0.2">
      <c r="A18" s="8" t="s">
        <v>17</v>
      </c>
      <c r="B18" s="9" t="s">
        <v>18</v>
      </c>
      <c r="C18" s="10">
        <v>1499.7</v>
      </c>
      <c r="D18" s="10">
        <v>1544.7</v>
      </c>
      <c r="E18" s="10">
        <v>1591</v>
      </c>
    </row>
    <row r="19" spans="1:8" ht="42.75" x14ac:dyDescent="0.2">
      <c r="A19" s="5" t="s">
        <v>19</v>
      </c>
      <c r="B19" s="6" t="s">
        <v>20</v>
      </c>
      <c r="C19" s="7">
        <f>C20</f>
        <v>922.7</v>
      </c>
      <c r="D19" s="7">
        <f>D20</f>
        <v>944.8</v>
      </c>
      <c r="E19" s="7">
        <f>E20</f>
        <v>979.8</v>
      </c>
    </row>
    <row r="20" spans="1:8" ht="30" x14ac:dyDescent="0.2">
      <c r="A20" s="8" t="s">
        <v>21</v>
      </c>
      <c r="B20" s="9" t="s">
        <v>22</v>
      </c>
      <c r="C20" s="10">
        <v>922.7</v>
      </c>
      <c r="D20" s="10">
        <v>944.8</v>
      </c>
      <c r="E20" s="10">
        <v>979.8</v>
      </c>
    </row>
    <row r="21" spans="1:8" s="11" customFormat="1" ht="28.5" x14ac:dyDescent="0.2">
      <c r="A21" s="5" t="s">
        <v>23</v>
      </c>
      <c r="B21" s="6" t="s">
        <v>24</v>
      </c>
      <c r="C21" s="7">
        <v>7</v>
      </c>
      <c r="D21" s="7">
        <v>7</v>
      </c>
      <c r="E21" s="7">
        <v>7</v>
      </c>
    </row>
    <row r="22" spans="1:8" ht="15.75" x14ac:dyDescent="0.2">
      <c r="A22" s="8" t="s">
        <v>25</v>
      </c>
      <c r="B22" s="9" t="s">
        <v>26</v>
      </c>
      <c r="C22" s="10">
        <v>7</v>
      </c>
      <c r="D22" s="10">
        <v>7</v>
      </c>
      <c r="E22" s="10">
        <v>7</v>
      </c>
    </row>
    <row r="23" spans="1:8" s="11" customFormat="1" ht="28.5" x14ac:dyDescent="0.2">
      <c r="A23" s="5" t="s">
        <v>27</v>
      </c>
      <c r="B23" s="6" t="s">
        <v>28</v>
      </c>
      <c r="C23" s="7">
        <v>5235</v>
      </c>
      <c r="D23" s="7">
        <f>D24+D25</f>
        <v>2253</v>
      </c>
      <c r="E23" s="7">
        <f>E24+E25</f>
        <v>2272</v>
      </c>
    </row>
    <row r="24" spans="1:8" ht="15.75" x14ac:dyDescent="0.2">
      <c r="A24" s="8" t="s">
        <v>29</v>
      </c>
      <c r="B24" s="9" t="s">
        <v>30</v>
      </c>
      <c r="C24" s="10">
        <v>80</v>
      </c>
      <c r="D24" s="10">
        <v>81</v>
      </c>
      <c r="E24" s="10">
        <v>82</v>
      </c>
    </row>
    <row r="25" spans="1:8" ht="15.75" x14ac:dyDescent="0.2">
      <c r="A25" s="8" t="s">
        <v>31</v>
      </c>
      <c r="B25" s="9" t="s">
        <v>32</v>
      </c>
      <c r="C25" s="10">
        <v>5155</v>
      </c>
      <c r="D25" s="10">
        <v>2172</v>
      </c>
      <c r="E25" s="10">
        <v>2190</v>
      </c>
    </row>
    <row r="26" spans="1:8" ht="42.75" x14ac:dyDescent="0.2">
      <c r="A26" s="5" t="s">
        <v>33</v>
      </c>
      <c r="B26" s="6" t="s">
        <v>34</v>
      </c>
      <c r="C26" s="7">
        <f>C27+C28</f>
        <v>1017.4000000000001</v>
      </c>
      <c r="D26" s="7">
        <f>D27+D28</f>
        <v>1017.8</v>
      </c>
      <c r="E26" s="7">
        <f>E27+E28</f>
        <v>998.40000000000009</v>
      </c>
    </row>
    <row r="27" spans="1:8" ht="90" x14ac:dyDescent="0.2">
      <c r="A27" s="8" t="s">
        <v>35</v>
      </c>
      <c r="B27" s="12" t="s">
        <v>36</v>
      </c>
      <c r="C27" s="10">
        <v>598.20000000000005</v>
      </c>
      <c r="D27" s="10">
        <v>622.1</v>
      </c>
      <c r="E27" s="10">
        <v>626.70000000000005</v>
      </c>
      <c r="H27" s="13"/>
    </row>
    <row r="28" spans="1:8" ht="90" x14ac:dyDescent="0.2">
      <c r="A28" s="8" t="s">
        <v>37</v>
      </c>
      <c r="B28" s="12" t="s">
        <v>38</v>
      </c>
      <c r="C28" s="10">
        <v>419.2</v>
      </c>
      <c r="D28" s="10">
        <v>395.7</v>
      </c>
      <c r="E28" s="10">
        <v>371.7</v>
      </c>
    </row>
    <row r="29" spans="1:8" ht="28.5" x14ac:dyDescent="0.2">
      <c r="A29" s="8" t="s">
        <v>39</v>
      </c>
      <c r="B29" s="14" t="s">
        <v>40</v>
      </c>
      <c r="C29" s="7">
        <v>451.3</v>
      </c>
      <c r="D29" s="7">
        <v>474.4</v>
      </c>
      <c r="E29" s="7">
        <v>0</v>
      </c>
    </row>
    <row r="30" spans="1:8" ht="90" x14ac:dyDescent="0.2">
      <c r="A30" s="8" t="s">
        <v>41</v>
      </c>
      <c r="B30" s="12" t="s">
        <v>42</v>
      </c>
      <c r="C30" s="10">
        <v>451.3</v>
      </c>
      <c r="D30" s="10">
        <v>474.4</v>
      </c>
      <c r="E30" s="10">
        <v>0</v>
      </c>
    </row>
    <row r="31" spans="1:8" ht="28.5" x14ac:dyDescent="0.2">
      <c r="A31" s="5" t="s">
        <v>43</v>
      </c>
      <c r="B31" s="6" t="s">
        <v>44</v>
      </c>
      <c r="C31" s="7">
        <v>24901</v>
      </c>
      <c r="D31" s="7">
        <v>19960.400000000001</v>
      </c>
      <c r="E31" s="7">
        <v>11979.5</v>
      </c>
      <c r="G31" s="366"/>
      <c r="H31" s="366"/>
    </row>
    <row r="32" spans="1:8" ht="42.75" x14ac:dyDescent="0.2">
      <c r="A32" s="5" t="s">
        <v>45</v>
      </c>
      <c r="B32" s="6" t="s">
        <v>46</v>
      </c>
      <c r="C32" s="7">
        <v>24901</v>
      </c>
      <c r="D32" s="7">
        <v>19960.400000000001</v>
      </c>
      <c r="E32" s="7">
        <v>11979.5</v>
      </c>
    </row>
    <row r="33" spans="1:12" ht="28.5" x14ac:dyDescent="0.2">
      <c r="A33" s="5" t="s">
        <v>47</v>
      </c>
      <c r="B33" s="6" t="s">
        <v>48</v>
      </c>
      <c r="C33" s="7">
        <v>10237</v>
      </c>
      <c r="D33" s="7">
        <v>10630.7</v>
      </c>
      <c r="E33" s="7">
        <f>E34</f>
        <v>10958.6</v>
      </c>
    </row>
    <row r="34" spans="1:12" ht="45" x14ac:dyDescent="0.2">
      <c r="A34" s="8" t="s">
        <v>49</v>
      </c>
      <c r="B34" s="9" t="s">
        <v>50</v>
      </c>
      <c r="C34" s="10">
        <v>10237</v>
      </c>
      <c r="D34" s="10">
        <v>10630.7</v>
      </c>
      <c r="E34" s="10">
        <v>10958.6</v>
      </c>
    </row>
    <row r="35" spans="1:12" ht="28.5" x14ac:dyDescent="0.2">
      <c r="A35" s="5" t="s">
        <v>51</v>
      </c>
      <c r="B35" s="6" t="s">
        <v>52</v>
      </c>
      <c r="C35" s="7">
        <v>6030.8</v>
      </c>
      <c r="D35" s="7">
        <v>9157.6</v>
      </c>
      <c r="E35" s="7">
        <v>843.1</v>
      </c>
      <c r="G35" s="366"/>
    </row>
    <row r="36" spans="1:12" ht="15.75" x14ac:dyDescent="0.2">
      <c r="A36" s="8" t="s">
        <v>53</v>
      </c>
      <c r="B36" s="9" t="s">
        <v>54</v>
      </c>
      <c r="C36" s="10">
        <v>6030.8</v>
      </c>
      <c r="D36" s="10">
        <v>9157.6</v>
      </c>
      <c r="E36" s="10">
        <v>843.1</v>
      </c>
      <c r="F36" s="15"/>
      <c r="G36" s="370"/>
      <c r="H36" s="370"/>
    </row>
    <row r="37" spans="1:12" ht="28.5" x14ac:dyDescent="0.2">
      <c r="A37" s="5" t="s">
        <v>55</v>
      </c>
      <c r="B37" s="6" t="s">
        <v>56</v>
      </c>
      <c r="C37" s="7">
        <v>165.2</v>
      </c>
      <c r="D37" s="7">
        <v>172.1</v>
      </c>
      <c r="E37" s="7">
        <v>177.8</v>
      </c>
    </row>
    <row r="38" spans="1:12" ht="45" x14ac:dyDescent="0.2">
      <c r="A38" s="8" t="s">
        <v>57</v>
      </c>
      <c r="B38" s="9" t="s">
        <v>58</v>
      </c>
      <c r="C38" s="10">
        <v>3.5</v>
      </c>
      <c r="D38" s="10">
        <v>3.5</v>
      </c>
      <c r="E38" s="10">
        <v>3.5</v>
      </c>
    </row>
    <row r="39" spans="1:12" ht="45" x14ac:dyDescent="0.2">
      <c r="A39" s="8" t="s">
        <v>59</v>
      </c>
      <c r="B39" s="9" t="s">
        <v>60</v>
      </c>
      <c r="C39" s="10">
        <v>161.69999999999999</v>
      </c>
      <c r="D39" s="10">
        <v>168.6</v>
      </c>
      <c r="E39" s="10">
        <v>174.3</v>
      </c>
    </row>
    <row r="40" spans="1:12" ht="31.5" x14ac:dyDescent="0.2">
      <c r="A40" s="352" t="s">
        <v>415</v>
      </c>
      <c r="B40" s="6" t="s">
        <v>455</v>
      </c>
      <c r="C40" s="7">
        <v>8468</v>
      </c>
      <c r="D40" s="10">
        <v>0</v>
      </c>
      <c r="E40" s="10">
        <v>0</v>
      </c>
    </row>
    <row r="41" spans="1:12" ht="30" x14ac:dyDescent="0.2">
      <c r="A41" s="8" t="s">
        <v>414</v>
      </c>
      <c r="B41" s="9" t="s">
        <v>455</v>
      </c>
      <c r="C41" s="10">
        <v>8468</v>
      </c>
      <c r="D41" s="10">
        <v>0</v>
      </c>
      <c r="E41" s="10">
        <v>0</v>
      </c>
      <c r="G41" s="362"/>
    </row>
    <row r="42" spans="1:12" ht="15.75" x14ac:dyDescent="0.2">
      <c r="A42" s="4"/>
      <c r="B42" s="4" t="s">
        <v>476</v>
      </c>
      <c r="C42" s="16">
        <v>34034.1</v>
      </c>
      <c r="D42" s="16">
        <v>26202.1</v>
      </c>
      <c r="E42" s="16">
        <v>17827.7</v>
      </c>
      <c r="K42" s="371"/>
      <c r="L42" s="371"/>
    </row>
    <row r="43" spans="1:12" ht="18.75" x14ac:dyDescent="0.2">
      <c r="A43" s="17"/>
      <c r="B43" s="360"/>
      <c r="C43" s="18"/>
    </row>
    <row r="44" spans="1:12" ht="18.75" x14ac:dyDescent="0.2">
      <c r="A44" s="20"/>
      <c r="B44" s="20"/>
      <c r="C44" s="21"/>
    </row>
    <row r="45" spans="1:12" ht="18.75" x14ac:dyDescent="0.2">
      <c r="A45" s="17"/>
      <c r="C45" s="18"/>
    </row>
    <row r="46" spans="1:12" x14ac:dyDescent="0.2">
      <c r="A46" s="22"/>
    </row>
    <row r="47" spans="1:12" x14ac:dyDescent="0.2">
      <c r="A47" s="22"/>
    </row>
    <row r="48" spans="1:12" x14ac:dyDescent="0.2">
      <c r="A48" s="22"/>
    </row>
    <row r="49" spans="1:1" x14ac:dyDescent="0.2">
      <c r="A49" s="22"/>
    </row>
  </sheetData>
  <mergeCells count="18">
    <mergeCell ref="C6:E6"/>
    <mergeCell ref="C1:E1"/>
    <mergeCell ref="C2:E2"/>
    <mergeCell ref="C3:E3"/>
    <mergeCell ref="C4:E4"/>
    <mergeCell ref="C5:E5"/>
    <mergeCell ref="G36:H36"/>
    <mergeCell ref="K42:L42"/>
    <mergeCell ref="C7:E7"/>
    <mergeCell ref="C8:E8"/>
    <mergeCell ref="C9:E9"/>
    <mergeCell ref="A10:E12"/>
    <mergeCell ref="A13:A15"/>
    <mergeCell ref="B13:B15"/>
    <mergeCell ref="C13:E13"/>
    <mergeCell ref="C14:C15"/>
    <mergeCell ref="D14:D15"/>
    <mergeCell ref="E14:E15"/>
  </mergeCells>
  <pageMargins left="0.78740157480314965" right="0.39370078740157483" top="0.39370078740157483" bottom="0.23622047244094491" header="0.51181102362204722" footer="0.31496062992125984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52"/>
  <sheetViews>
    <sheetView topLeftCell="A13" zoomScaleNormal="100" workbookViewId="0">
      <selection activeCell="E30" sqref="E30"/>
    </sheetView>
  </sheetViews>
  <sheetFormatPr defaultColWidth="15" defaultRowHeight="12.75" x14ac:dyDescent="0.2"/>
  <cols>
    <col min="1" max="1" width="64.28515625" style="24" customWidth="1"/>
    <col min="2" max="2" width="9.42578125" style="24" customWidth="1"/>
    <col min="3" max="3" width="12" style="24" customWidth="1"/>
    <col min="4" max="4" width="17.140625" style="69" customWidth="1"/>
    <col min="5" max="6" width="17.140625" style="24" customWidth="1"/>
    <col min="7" max="248" width="10" style="24" customWidth="1"/>
    <col min="249" max="249" width="70.42578125" style="24" customWidth="1"/>
    <col min="250" max="256" width="15" style="24"/>
    <col min="257" max="257" width="64.28515625" style="24" customWidth="1"/>
    <col min="258" max="258" width="9.42578125" style="24" customWidth="1"/>
    <col min="259" max="259" width="12" style="24" customWidth="1"/>
    <col min="260" max="262" width="17.140625" style="24" customWidth="1"/>
    <col min="263" max="504" width="10" style="24" customWidth="1"/>
    <col min="505" max="505" width="70.42578125" style="24" customWidth="1"/>
    <col min="506" max="512" width="15" style="24"/>
    <col min="513" max="513" width="64.28515625" style="24" customWidth="1"/>
    <col min="514" max="514" width="9.42578125" style="24" customWidth="1"/>
    <col min="515" max="515" width="12" style="24" customWidth="1"/>
    <col min="516" max="518" width="17.140625" style="24" customWidth="1"/>
    <col min="519" max="760" width="10" style="24" customWidth="1"/>
    <col min="761" max="761" width="70.42578125" style="24" customWidth="1"/>
    <col min="762" max="768" width="15" style="24"/>
    <col min="769" max="769" width="64.28515625" style="24" customWidth="1"/>
    <col min="770" max="770" width="9.42578125" style="24" customWidth="1"/>
    <col min="771" max="771" width="12" style="24" customWidth="1"/>
    <col min="772" max="774" width="17.140625" style="24" customWidth="1"/>
    <col min="775" max="1016" width="10" style="24" customWidth="1"/>
    <col min="1017" max="1017" width="70.42578125" style="24" customWidth="1"/>
    <col min="1018" max="1024" width="15" style="24"/>
    <col min="1025" max="1025" width="64.28515625" style="24" customWidth="1"/>
    <col min="1026" max="1026" width="9.42578125" style="24" customWidth="1"/>
    <col min="1027" max="1027" width="12" style="24" customWidth="1"/>
    <col min="1028" max="1030" width="17.140625" style="24" customWidth="1"/>
    <col min="1031" max="1272" width="10" style="24" customWidth="1"/>
    <col min="1273" max="1273" width="70.42578125" style="24" customWidth="1"/>
    <col min="1274" max="1280" width="15" style="24"/>
    <col min="1281" max="1281" width="64.28515625" style="24" customWidth="1"/>
    <col min="1282" max="1282" width="9.42578125" style="24" customWidth="1"/>
    <col min="1283" max="1283" width="12" style="24" customWidth="1"/>
    <col min="1284" max="1286" width="17.140625" style="24" customWidth="1"/>
    <col min="1287" max="1528" width="10" style="24" customWidth="1"/>
    <col min="1529" max="1529" width="70.42578125" style="24" customWidth="1"/>
    <col min="1530" max="1536" width="15" style="24"/>
    <col min="1537" max="1537" width="64.28515625" style="24" customWidth="1"/>
    <col min="1538" max="1538" width="9.42578125" style="24" customWidth="1"/>
    <col min="1539" max="1539" width="12" style="24" customWidth="1"/>
    <col min="1540" max="1542" width="17.140625" style="24" customWidth="1"/>
    <col min="1543" max="1784" width="10" style="24" customWidth="1"/>
    <col min="1785" max="1785" width="70.42578125" style="24" customWidth="1"/>
    <col min="1786" max="1792" width="15" style="24"/>
    <col min="1793" max="1793" width="64.28515625" style="24" customWidth="1"/>
    <col min="1794" max="1794" width="9.42578125" style="24" customWidth="1"/>
    <col min="1795" max="1795" width="12" style="24" customWidth="1"/>
    <col min="1796" max="1798" width="17.140625" style="24" customWidth="1"/>
    <col min="1799" max="2040" width="10" style="24" customWidth="1"/>
    <col min="2041" max="2041" width="70.42578125" style="24" customWidth="1"/>
    <col min="2042" max="2048" width="15" style="24"/>
    <col min="2049" max="2049" width="64.28515625" style="24" customWidth="1"/>
    <col min="2050" max="2050" width="9.42578125" style="24" customWidth="1"/>
    <col min="2051" max="2051" width="12" style="24" customWidth="1"/>
    <col min="2052" max="2054" width="17.140625" style="24" customWidth="1"/>
    <col min="2055" max="2296" width="10" style="24" customWidth="1"/>
    <col min="2297" max="2297" width="70.42578125" style="24" customWidth="1"/>
    <col min="2298" max="2304" width="15" style="24"/>
    <col min="2305" max="2305" width="64.28515625" style="24" customWidth="1"/>
    <col min="2306" max="2306" width="9.42578125" style="24" customWidth="1"/>
    <col min="2307" max="2307" width="12" style="24" customWidth="1"/>
    <col min="2308" max="2310" width="17.140625" style="24" customWidth="1"/>
    <col min="2311" max="2552" width="10" style="24" customWidth="1"/>
    <col min="2553" max="2553" width="70.42578125" style="24" customWidth="1"/>
    <col min="2554" max="2560" width="15" style="24"/>
    <col min="2561" max="2561" width="64.28515625" style="24" customWidth="1"/>
    <col min="2562" max="2562" width="9.42578125" style="24" customWidth="1"/>
    <col min="2563" max="2563" width="12" style="24" customWidth="1"/>
    <col min="2564" max="2566" width="17.140625" style="24" customWidth="1"/>
    <col min="2567" max="2808" width="10" style="24" customWidth="1"/>
    <col min="2809" max="2809" width="70.42578125" style="24" customWidth="1"/>
    <col min="2810" max="2816" width="15" style="24"/>
    <col min="2817" max="2817" width="64.28515625" style="24" customWidth="1"/>
    <col min="2818" max="2818" width="9.42578125" style="24" customWidth="1"/>
    <col min="2819" max="2819" width="12" style="24" customWidth="1"/>
    <col min="2820" max="2822" width="17.140625" style="24" customWidth="1"/>
    <col min="2823" max="3064" width="10" style="24" customWidth="1"/>
    <col min="3065" max="3065" width="70.42578125" style="24" customWidth="1"/>
    <col min="3066" max="3072" width="15" style="24"/>
    <col min="3073" max="3073" width="64.28515625" style="24" customWidth="1"/>
    <col min="3074" max="3074" width="9.42578125" style="24" customWidth="1"/>
    <col min="3075" max="3075" width="12" style="24" customWidth="1"/>
    <col min="3076" max="3078" width="17.140625" style="24" customWidth="1"/>
    <col min="3079" max="3320" width="10" style="24" customWidth="1"/>
    <col min="3321" max="3321" width="70.42578125" style="24" customWidth="1"/>
    <col min="3322" max="3328" width="15" style="24"/>
    <col min="3329" max="3329" width="64.28515625" style="24" customWidth="1"/>
    <col min="3330" max="3330" width="9.42578125" style="24" customWidth="1"/>
    <col min="3331" max="3331" width="12" style="24" customWidth="1"/>
    <col min="3332" max="3334" width="17.140625" style="24" customWidth="1"/>
    <col min="3335" max="3576" width="10" style="24" customWidth="1"/>
    <col min="3577" max="3577" width="70.42578125" style="24" customWidth="1"/>
    <col min="3578" max="3584" width="15" style="24"/>
    <col min="3585" max="3585" width="64.28515625" style="24" customWidth="1"/>
    <col min="3586" max="3586" width="9.42578125" style="24" customWidth="1"/>
    <col min="3587" max="3587" width="12" style="24" customWidth="1"/>
    <col min="3588" max="3590" width="17.140625" style="24" customWidth="1"/>
    <col min="3591" max="3832" width="10" style="24" customWidth="1"/>
    <col min="3833" max="3833" width="70.42578125" style="24" customWidth="1"/>
    <col min="3834" max="3840" width="15" style="24"/>
    <col min="3841" max="3841" width="64.28515625" style="24" customWidth="1"/>
    <col min="3842" max="3842" width="9.42578125" style="24" customWidth="1"/>
    <col min="3843" max="3843" width="12" style="24" customWidth="1"/>
    <col min="3844" max="3846" width="17.140625" style="24" customWidth="1"/>
    <col min="3847" max="4088" width="10" style="24" customWidth="1"/>
    <col min="4089" max="4089" width="70.42578125" style="24" customWidth="1"/>
    <col min="4090" max="4096" width="15" style="24"/>
    <col min="4097" max="4097" width="64.28515625" style="24" customWidth="1"/>
    <col min="4098" max="4098" width="9.42578125" style="24" customWidth="1"/>
    <col min="4099" max="4099" width="12" style="24" customWidth="1"/>
    <col min="4100" max="4102" width="17.140625" style="24" customWidth="1"/>
    <col min="4103" max="4344" width="10" style="24" customWidth="1"/>
    <col min="4345" max="4345" width="70.42578125" style="24" customWidth="1"/>
    <col min="4346" max="4352" width="15" style="24"/>
    <col min="4353" max="4353" width="64.28515625" style="24" customWidth="1"/>
    <col min="4354" max="4354" width="9.42578125" style="24" customWidth="1"/>
    <col min="4355" max="4355" width="12" style="24" customWidth="1"/>
    <col min="4356" max="4358" width="17.140625" style="24" customWidth="1"/>
    <col min="4359" max="4600" width="10" style="24" customWidth="1"/>
    <col min="4601" max="4601" width="70.42578125" style="24" customWidth="1"/>
    <col min="4602" max="4608" width="15" style="24"/>
    <col min="4609" max="4609" width="64.28515625" style="24" customWidth="1"/>
    <col min="4610" max="4610" width="9.42578125" style="24" customWidth="1"/>
    <col min="4611" max="4611" width="12" style="24" customWidth="1"/>
    <col min="4612" max="4614" width="17.140625" style="24" customWidth="1"/>
    <col min="4615" max="4856" width="10" style="24" customWidth="1"/>
    <col min="4857" max="4857" width="70.42578125" style="24" customWidth="1"/>
    <col min="4858" max="4864" width="15" style="24"/>
    <col min="4865" max="4865" width="64.28515625" style="24" customWidth="1"/>
    <col min="4866" max="4866" width="9.42578125" style="24" customWidth="1"/>
    <col min="4867" max="4867" width="12" style="24" customWidth="1"/>
    <col min="4868" max="4870" width="17.140625" style="24" customWidth="1"/>
    <col min="4871" max="5112" width="10" style="24" customWidth="1"/>
    <col min="5113" max="5113" width="70.42578125" style="24" customWidth="1"/>
    <col min="5114" max="5120" width="15" style="24"/>
    <col min="5121" max="5121" width="64.28515625" style="24" customWidth="1"/>
    <col min="5122" max="5122" width="9.42578125" style="24" customWidth="1"/>
    <col min="5123" max="5123" width="12" style="24" customWidth="1"/>
    <col min="5124" max="5126" width="17.140625" style="24" customWidth="1"/>
    <col min="5127" max="5368" width="10" style="24" customWidth="1"/>
    <col min="5369" max="5369" width="70.42578125" style="24" customWidth="1"/>
    <col min="5370" max="5376" width="15" style="24"/>
    <col min="5377" max="5377" width="64.28515625" style="24" customWidth="1"/>
    <col min="5378" max="5378" width="9.42578125" style="24" customWidth="1"/>
    <col min="5379" max="5379" width="12" style="24" customWidth="1"/>
    <col min="5380" max="5382" width="17.140625" style="24" customWidth="1"/>
    <col min="5383" max="5624" width="10" style="24" customWidth="1"/>
    <col min="5625" max="5625" width="70.42578125" style="24" customWidth="1"/>
    <col min="5626" max="5632" width="15" style="24"/>
    <col min="5633" max="5633" width="64.28515625" style="24" customWidth="1"/>
    <col min="5634" max="5634" width="9.42578125" style="24" customWidth="1"/>
    <col min="5635" max="5635" width="12" style="24" customWidth="1"/>
    <col min="5636" max="5638" width="17.140625" style="24" customWidth="1"/>
    <col min="5639" max="5880" width="10" style="24" customWidth="1"/>
    <col min="5881" max="5881" width="70.42578125" style="24" customWidth="1"/>
    <col min="5882" max="5888" width="15" style="24"/>
    <col min="5889" max="5889" width="64.28515625" style="24" customWidth="1"/>
    <col min="5890" max="5890" width="9.42578125" style="24" customWidth="1"/>
    <col min="5891" max="5891" width="12" style="24" customWidth="1"/>
    <col min="5892" max="5894" width="17.140625" style="24" customWidth="1"/>
    <col min="5895" max="6136" width="10" style="24" customWidth="1"/>
    <col min="6137" max="6137" width="70.42578125" style="24" customWidth="1"/>
    <col min="6138" max="6144" width="15" style="24"/>
    <col min="6145" max="6145" width="64.28515625" style="24" customWidth="1"/>
    <col min="6146" max="6146" width="9.42578125" style="24" customWidth="1"/>
    <col min="6147" max="6147" width="12" style="24" customWidth="1"/>
    <col min="6148" max="6150" width="17.140625" style="24" customWidth="1"/>
    <col min="6151" max="6392" width="10" style="24" customWidth="1"/>
    <col min="6393" max="6393" width="70.42578125" style="24" customWidth="1"/>
    <col min="6394" max="6400" width="15" style="24"/>
    <col min="6401" max="6401" width="64.28515625" style="24" customWidth="1"/>
    <col min="6402" max="6402" width="9.42578125" style="24" customWidth="1"/>
    <col min="6403" max="6403" width="12" style="24" customWidth="1"/>
    <col min="6404" max="6406" width="17.140625" style="24" customWidth="1"/>
    <col min="6407" max="6648" width="10" style="24" customWidth="1"/>
    <col min="6649" max="6649" width="70.42578125" style="24" customWidth="1"/>
    <col min="6650" max="6656" width="15" style="24"/>
    <col min="6657" max="6657" width="64.28515625" style="24" customWidth="1"/>
    <col min="6658" max="6658" width="9.42578125" style="24" customWidth="1"/>
    <col min="6659" max="6659" width="12" style="24" customWidth="1"/>
    <col min="6660" max="6662" width="17.140625" style="24" customWidth="1"/>
    <col min="6663" max="6904" width="10" style="24" customWidth="1"/>
    <col min="6905" max="6905" width="70.42578125" style="24" customWidth="1"/>
    <col min="6906" max="6912" width="15" style="24"/>
    <col min="6913" max="6913" width="64.28515625" style="24" customWidth="1"/>
    <col min="6914" max="6914" width="9.42578125" style="24" customWidth="1"/>
    <col min="6915" max="6915" width="12" style="24" customWidth="1"/>
    <col min="6916" max="6918" width="17.140625" style="24" customWidth="1"/>
    <col min="6919" max="7160" width="10" style="24" customWidth="1"/>
    <col min="7161" max="7161" width="70.42578125" style="24" customWidth="1"/>
    <col min="7162" max="7168" width="15" style="24"/>
    <col min="7169" max="7169" width="64.28515625" style="24" customWidth="1"/>
    <col min="7170" max="7170" width="9.42578125" style="24" customWidth="1"/>
    <col min="7171" max="7171" width="12" style="24" customWidth="1"/>
    <col min="7172" max="7174" width="17.140625" style="24" customWidth="1"/>
    <col min="7175" max="7416" width="10" style="24" customWidth="1"/>
    <col min="7417" max="7417" width="70.42578125" style="24" customWidth="1"/>
    <col min="7418" max="7424" width="15" style="24"/>
    <col min="7425" max="7425" width="64.28515625" style="24" customWidth="1"/>
    <col min="7426" max="7426" width="9.42578125" style="24" customWidth="1"/>
    <col min="7427" max="7427" width="12" style="24" customWidth="1"/>
    <col min="7428" max="7430" width="17.140625" style="24" customWidth="1"/>
    <col min="7431" max="7672" width="10" style="24" customWidth="1"/>
    <col min="7673" max="7673" width="70.42578125" style="24" customWidth="1"/>
    <col min="7674" max="7680" width="15" style="24"/>
    <col min="7681" max="7681" width="64.28515625" style="24" customWidth="1"/>
    <col min="7682" max="7682" width="9.42578125" style="24" customWidth="1"/>
    <col min="7683" max="7683" width="12" style="24" customWidth="1"/>
    <col min="7684" max="7686" width="17.140625" style="24" customWidth="1"/>
    <col min="7687" max="7928" width="10" style="24" customWidth="1"/>
    <col min="7929" max="7929" width="70.42578125" style="24" customWidth="1"/>
    <col min="7930" max="7936" width="15" style="24"/>
    <col min="7937" max="7937" width="64.28515625" style="24" customWidth="1"/>
    <col min="7938" max="7938" width="9.42578125" style="24" customWidth="1"/>
    <col min="7939" max="7939" width="12" style="24" customWidth="1"/>
    <col min="7940" max="7942" width="17.140625" style="24" customWidth="1"/>
    <col min="7943" max="8184" width="10" style="24" customWidth="1"/>
    <col min="8185" max="8185" width="70.42578125" style="24" customWidth="1"/>
    <col min="8186" max="8192" width="15" style="24"/>
    <col min="8193" max="8193" width="64.28515625" style="24" customWidth="1"/>
    <col min="8194" max="8194" width="9.42578125" style="24" customWidth="1"/>
    <col min="8195" max="8195" width="12" style="24" customWidth="1"/>
    <col min="8196" max="8198" width="17.140625" style="24" customWidth="1"/>
    <col min="8199" max="8440" width="10" style="24" customWidth="1"/>
    <col min="8441" max="8441" width="70.42578125" style="24" customWidth="1"/>
    <col min="8442" max="8448" width="15" style="24"/>
    <col min="8449" max="8449" width="64.28515625" style="24" customWidth="1"/>
    <col min="8450" max="8450" width="9.42578125" style="24" customWidth="1"/>
    <col min="8451" max="8451" width="12" style="24" customWidth="1"/>
    <col min="8452" max="8454" width="17.140625" style="24" customWidth="1"/>
    <col min="8455" max="8696" width="10" style="24" customWidth="1"/>
    <col min="8697" max="8697" width="70.42578125" style="24" customWidth="1"/>
    <col min="8698" max="8704" width="15" style="24"/>
    <col min="8705" max="8705" width="64.28515625" style="24" customWidth="1"/>
    <col min="8706" max="8706" width="9.42578125" style="24" customWidth="1"/>
    <col min="8707" max="8707" width="12" style="24" customWidth="1"/>
    <col min="8708" max="8710" width="17.140625" style="24" customWidth="1"/>
    <col min="8711" max="8952" width="10" style="24" customWidth="1"/>
    <col min="8953" max="8953" width="70.42578125" style="24" customWidth="1"/>
    <col min="8954" max="8960" width="15" style="24"/>
    <col min="8961" max="8961" width="64.28515625" style="24" customWidth="1"/>
    <col min="8962" max="8962" width="9.42578125" style="24" customWidth="1"/>
    <col min="8963" max="8963" width="12" style="24" customWidth="1"/>
    <col min="8964" max="8966" width="17.140625" style="24" customWidth="1"/>
    <col min="8967" max="9208" width="10" style="24" customWidth="1"/>
    <col min="9209" max="9209" width="70.42578125" style="24" customWidth="1"/>
    <col min="9210" max="9216" width="15" style="24"/>
    <col min="9217" max="9217" width="64.28515625" style="24" customWidth="1"/>
    <col min="9218" max="9218" width="9.42578125" style="24" customWidth="1"/>
    <col min="9219" max="9219" width="12" style="24" customWidth="1"/>
    <col min="9220" max="9222" width="17.140625" style="24" customWidth="1"/>
    <col min="9223" max="9464" width="10" style="24" customWidth="1"/>
    <col min="9465" max="9465" width="70.42578125" style="24" customWidth="1"/>
    <col min="9466" max="9472" width="15" style="24"/>
    <col min="9473" max="9473" width="64.28515625" style="24" customWidth="1"/>
    <col min="9474" max="9474" width="9.42578125" style="24" customWidth="1"/>
    <col min="9475" max="9475" width="12" style="24" customWidth="1"/>
    <col min="9476" max="9478" width="17.140625" style="24" customWidth="1"/>
    <col min="9479" max="9720" width="10" style="24" customWidth="1"/>
    <col min="9721" max="9721" width="70.42578125" style="24" customWidth="1"/>
    <col min="9722" max="9728" width="15" style="24"/>
    <col min="9729" max="9729" width="64.28515625" style="24" customWidth="1"/>
    <col min="9730" max="9730" width="9.42578125" style="24" customWidth="1"/>
    <col min="9731" max="9731" width="12" style="24" customWidth="1"/>
    <col min="9732" max="9734" width="17.140625" style="24" customWidth="1"/>
    <col min="9735" max="9976" width="10" style="24" customWidth="1"/>
    <col min="9977" max="9977" width="70.42578125" style="24" customWidth="1"/>
    <col min="9978" max="9984" width="15" style="24"/>
    <col min="9985" max="9985" width="64.28515625" style="24" customWidth="1"/>
    <col min="9986" max="9986" width="9.42578125" style="24" customWidth="1"/>
    <col min="9987" max="9987" width="12" style="24" customWidth="1"/>
    <col min="9988" max="9990" width="17.140625" style="24" customWidth="1"/>
    <col min="9991" max="10232" width="10" style="24" customWidth="1"/>
    <col min="10233" max="10233" width="70.42578125" style="24" customWidth="1"/>
    <col min="10234" max="10240" width="15" style="24"/>
    <col min="10241" max="10241" width="64.28515625" style="24" customWidth="1"/>
    <col min="10242" max="10242" width="9.42578125" style="24" customWidth="1"/>
    <col min="10243" max="10243" width="12" style="24" customWidth="1"/>
    <col min="10244" max="10246" width="17.140625" style="24" customWidth="1"/>
    <col min="10247" max="10488" width="10" style="24" customWidth="1"/>
    <col min="10489" max="10489" width="70.42578125" style="24" customWidth="1"/>
    <col min="10490" max="10496" width="15" style="24"/>
    <col min="10497" max="10497" width="64.28515625" style="24" customWidth="1"/>
    <col min="10498" max="10498" width="9.42578125" style="24" customWidth="1"/>
    <col min="10499" max="10499" width="12" style="24" customWidth="1"/>
    <col min="10500" max="10502" width="17.140625" style="24" customWidth="1"/>
    <col min="10503" max="10744" width="10" style="24" customWidth="1"/>
    <col min="10745" max="10745" width="70.42578125" style="24" customWidth="1"/>
    <col min="10746" max="10752" width="15" style="24"/>
    <col min="10753" max="10753" width="64.28515625" style="24" customWidth="1"/>
    <col min="10754" max="10754" width="9.42578125" style="24" customWidth="1"/>
    <col min="10755" max="10755" width="12" style="24" customWidth="1"/>
    <col min="10756" max="10758" width="17.140625" style="24" customWidth="1"/>
    <col min="10759" max="11000" width="10" style="24" customWidth="1"/>
    <col min="11001" max="11001" width="70.42578125" style="24" customWidth="1"/>
    <col min="11002" max="11008" width="15" style="24"/>
    <col min="11009" max="11009" width="64.28515625" style="24" customWidth="1"/>
    <col min="11010" max="11010" width="9.42578125" style="24" customWidth="1"/>
    <col min="11011" max="11011" width="12" style="24" customWidth="1"/>
    <col min="11012" max="11014" width="17.140625" style="24" customWidth="1"/>
    <col min="11015" max="11256" width="10" style="24" customWidth="1"/>
    <col min="11257" max="11257" width="70.42578125" style="24" customWidth="1"/>
    <col min="11258" max="11264" width="15" style="24"/>
    <col min="11265" max="11265" width="64.28515625" style="24" customWidth="1"/>
    <col min="11266" max="11266" width="9.42578125" style="24" customWidth="1"/>
    <col min="11267" max="11267" width="12" style="24" customWidth="1"/>
    <col min="11268" max="11270" width="17.140625" style="24" customWidth="1"/>
    <col min="11271" max="11512" width="10" style="24" customWidth="1"/>
    <col min="11513" max="11513" width="70.42578125" style="24" customWidth="1"/>
    <col min="11514" max="11520" width="15" style="24"/>
    <col min="11521" max="11521" width="64.28515625" style="24" customWidth="1"/>
    <col min="11522" max="11522" width="9.42578125" style="24" customWidth="1"/>
    <col min="11523" max="11523" width="12" style="24" customWidth="1"/>
    <col min="11524" max="11526" width="17.140625" style="24" customWidth="1"/>
    <col min="11527" max="11768" width="10" style="24" customWidth="1"/>
    <col min="11769" max="11769" width="70.42578125" style="24" customWidth="1"/>
    <col min="11770" max="11776" width="15" style="24"/>
    <col min="11777" max="11777" width="64.28515625" style="24" customWidth="1"/>
    <col min="11778" max="11778" width="9.42578125" style="24" customWidth="1"/>
    <col min="11779" max="11779" width="12" style="24" customWidth="1"/>
    <col min="11780" max="11782" width="17.140625" style="24" customWidth="1"/>
    <col min="11783" max="12024" width="10" style="24" customWidth="1"/>
    <col min="12025" max="12025" width="70.42578125" style="24" customWidth="1"/>
    <col min="12026" max="12032" width="15" style="24"/>
    <col min="12033" max="12033" width="64.28515625" style="24" customWidth="1"/>
    <col min="12034" max="12034" width="9.42578125" style="24" customWidth="1"/>
    <col min="12035" max="12035" width="12" style="24" customWidth="1"/>
    <col min="12036" max="12038" width="17.140625" style="24" customWidth="1"/>
    <col min="12039" max="12280" width="10" style="24" customWidth="1"/>
    <col min="12281" max="12281" width="70.42578125" style="24" customWidth="1"/>
    <col min="12282" max="12288" width="15" style="24"/>
    <col min="12289" max="12289" width="64.28515625" style="24" customWidth="1"/>
    <col min="12290" max="12290" width="9.42578125" style="24" customWidth="1"/>
    <col min="12291" max="12291" width="12" style="24" customWidth="1"/>
    <col min="12292" max="12294" width="17.140625" style="24" customWidth="1"/>
    <col min="12295" max="12536" width="10" style="24" customWidth="1"/>
    <col min="12537" max="12537" width="70.42578125" style="24" customWidth="1"/>
    <col min="12538" max="12544" width="15" style="24"/>
    <col min="12545" max="12545" width="64.28515625" style="24" customWidth="1"/>
    <col min="12546" max="12546" width="9.42578125" style="24" customWidth="1"/>
    <col min="12547" max="12547" width="12" style="24" customWidth="1"/>
    <col min="12548" max="12550" width="17.140625" style="24" customWidth="1"/>
    <col min="12551" max="12792" width="10" style="24" customWidth="1"/>
    <col min="12793" max="12793" width="70.42578125" style="24" customWidth="1"/>
    <col min="12794" max="12800" width="15" style="24"/>
    <col min="12801" max="12801" width="64.28515625" style="24" customWidth="1"/>
    <col min="12802" max="12802" width="9.42578125" style="24" customWidth="1"/>
    <col min="12803" max="12803" width="12" style="24" customWidth="1"/>
    <col min="12804" max="12806" width="17.140625" style="24" customWidth="1"/>
    <col min="12807" max="13048" width="10" style="24" customWidth="1"/>
    <col min="13049" max="13049" width="70.42578125" style="24" customWidth="1"/>
    <col min="13050" max="13056" width="15" style="24"/>
    <col min="13057" max="13057" width="64.28515625" style="24" customWidth="1"/>
    <col min="13058" max="13058" width="9.42578125" style="24" customWidth="1"/>
    <col min="13059" max="13059" width="12" style="24" customWidth="1"/>
    <col min="13060" max="13062" width="17.140625" style="24" customWidth="1"/>
    <col min="13063" max="13304" width="10" style="24" customWidth="1"/>
    <col min="13305" max="13305" width="70.42578125" style="24" customWidth="1"/>
    <col min="13306" max="13312" width="15" style="24"/>
    <col min="13313" max="13313" width="64.28515625" style="24" customWidth="1"/>
    <col min="13314" max="13314" width="9.42578125" style="24" customWidth="1"/>
    <col min="13315" max="13315" width="12" style="24" customWidth="1"/>
    <col min="13316" max="13318" width="17.140625" style="24" customWidth="1"/>
    <col min="13319" max="13560" width="10" style="24" customWidth="1"/>
    <col min="13561" max="13561" width="70.42578125" style="24" customWidth="1"/>
    <col min="13562" max="13568" width="15" style="24"/>
    <col min="13569" max="13569" width="64.28515625" style="24" customWidth="1"/>
    <col min="13570" max="13570" width="9.42578125" style="24" customWidth="1"/>
    <col min="13571" max="13571" width="12" style="24" customWidth="1"/>
    <col min="13572" max="13574" width="17.140625" style="24" customWidth="1"/>
    <col min="13575" max="13816" width="10" style="24" customWidth="1"/>
    <col min="13817" max="13817" width="70.42578125" style="24" customWidth="1"/>
    <col min="13818" max="13824" width="15" style="24"/>
    <col min="13825" max="13825" width="64.28515625" style="24" customWidth="1"/>
    <col min="13826" max="13826" width="9.42578125" style="24" customWidth="1"/>
    <col min="13827" max="13827" width="12" style="24" customWidth="1"/>
    <col min="13828" max="13830" width="17.140625" style="24" customWidth="1"/>
    <col min="13831" max="14072" width="10" style="24" customWidth="1"/>
    <col min="14073" max="14073" width="70.42578125" style="24" customWidth="1"/>
    <col min="14074" max="14080" width="15" style="24"/>
    <col min="14081" max="14081" width="64.28515625" style="24" customWidth="1"/>
    <col min="14082" max="14082" width="9.42578125" style="24" customWidth="1"/>
    <col min="14083" max="14083" width="12" style="24" customWidth="1"/>
    <col min="14084" max="14086" width="17.140625" style="24" customWidth="1"/>
    <col min="14087" max="14328" width="10" style="24" customWidth="1"/>
    <col min="14329" max="14329" width="70.42578125" style="24" customWidth="1"/>
    <col min="14330" max="14336" width="15" style="24"/>
    <col min="14337" max="14337" width="64.28515625" style="24" customWidth="1"/>
    <col min="14338" max="14338" width="9.42578125" style="24" customWidth="1"/>
    <col min="14339" max="14339" width="12" style="24" customWidth="1"/>
    <col min="14340" max="14342" width="17.140625" style="24" customWidth="1"/>
    <col min="14343" max="14584" width="10" style="24" customWidth="1"/>
    <col min="14585" max="14585" width="70.42578125" style="24" customWidth="1"/>
    <col min="14586" max="14592" width="15" style="24"/>
    <col min="14593" max="14593" width="64.28515625" style="24" customWidth="1"/>
    <col min="14594" max="14594" width="9.42578125" style="24" customWidth="1"/>
    <col min="14595" max="14595" width="12" style="24" customWidth="1"/>
    <col min="14596" max="14598" width="17.140625" style="24" customWidth="1"/>
    <col min="14599" max="14840" width="10" style="24" customWidth="1"/>
    <col min="14841" max="14841" width="70.42578125" style="24" customWidth="1"/>
    <col min="14842" max="14848" width="15" style="24"/>
    <col min="14849" max="14849" width="64.28515625" style="24" customWidth="1"/>
    <col min="14850" max="14850" width="9.42578125" style="24" customWidth="1"/>
    <col min="14851" max="14851" width="12" style="24" customWidth="1"/>
    <col min="14852" max="14854" width="17.140625" style="24" customWidth="1"/>
    <col min="14855" max="15096" width="10" style="24" customWidth="1"/>
    <col min="15097" max="15097" width="70.42578125" style="24" customWidth="1"/>
    <col min="15098" max="15104" width="15" style="24"/>
    <col min="15105" max="15105" width="64.28515625" style="24" customWidth="1"/>
    <col min="15106" max="15106" width="9.42578125" style="24" customWidth="1"/>
    <col min="15107" max="15107" width="12" style="24" customWidth="1"/>
    <col min="15108" max="15110" width="17.140625" style="24" customWidth="1"/>
    <col min="15111" max="15352" width="10" style="24" customWidth="1"/>
    <col min="15353" max="15353" width="70.42578125" style="24" customWidth="1"/>
    <col min="15354" max="15360" width="15" style="24"/>
    <col min="15361" max="15361" width="64.28515625" style="24" customWidth="1"/>
    <col min="15362" max="15362" width="9.42578125" style="24" customWidth="1"/>
    <col min="15363" max="15363" width="12" style="24" customWidth="1"/>
    <col min="15364" max="15366" width="17.140625" style="24" customWidth="1"/>
    <col min="15367" max="15608" width="10" style="24" customWidth="1"/>
    <col min="15609" max="15609" width="70.42578125" style="24" customWidth="1"/>
    <col min="15610" max="15616" width="15" style="24"/>
    <col min="15617" max="15617" width="64.28515625" style="24" customWidth="1"/>
    <col min="15618" max="15618" width="9.42578125" style="24" customWidth="1"/>
    <col min="15619" max="15619" width="12" style="24" customWidth="1"/>
    <col min="15620" max="15622" width="17.140625" style="24" customWidth="1"/>
    <col min="15623" max="15864" width="10" style="24" customWidth="1"/>
    <col min="15865" max="15865" width="70.42578125" style="24" customWidth="1"/>
    <col min="15866" max="15872" width="15" style="24"/>
    <col min="15873" max="15873" width="64.28515625" style="24" customWidth="1"/>
    <col min="15874" max="15874" width="9.42578125" style="24" customWidth="1"/>
    <col min="15875" max="15875" width="12" style="24" customWidth="1"/>
    <col min="15876" max="15878" width="17.140625" style="24" customWidth="1"/>
    <col min="15879" max="16120" width="10" style="24" customWidth="1"/>
    <col min="16121" max="16121" width="70.42578125" style="24" customWidth="1"/>
    <col min="16122" max="16128" width="15" style="24"/>
    <col min="16129" max="16129" width="64.28515625" style="24" customWidth="1"/>
    <col min="16130" max="16130" width="9.42578125" style="24" customWidth="1"/>
    <col min="16131" max="16131" width="12" style="24" customWidth="1"/>
    <col min="16132" max="16134" width="17.140625" style="24" customWidth="1"/>
    <col min="16135" max="16376" width="10" style="24" customWidth="1"/>
    <col min="16377" max="16377" width="70.42578125" style="24" customWidth="1"/>
    <col min="16378" max="16384" width="15" style="24"/>
  </cols>
  <sheetData>
    <row r="1" spans="1:7" x14ac:dyDescent="0.2">
      <c r="A1" s="1"/>
      <c r="B1" s="1"/>
      <c r="C1" s="1"/>
      <c r="D1" s="372" t="s">
        <v>7</v>
      </c>
      <c r="E1" s="372"/>
      <c r="F1" s="372"/>
    </row>
    <row r="2" spans="1:7" x14ac:dyDescent="0.2">
      <c r="A2" s="1"/>
      <c r="B2" s="1"/>
      <c r="C2" s="1"/>
      <c r="D2" s="372" t="s">
        <v>8</v>
      </c>
      <c r="E2" s="372"/>
      <c r="F2" s="372"/>
    </row>
    <row r="3" spans="1:7" x14ac:dyDescent="0.2">
      <c r="A3" s="1"/>
      <c r="B3" s="1"/>
      <c r="C3" s="1"/>
      <c r="D3" s="372" t="s">
        <v>61</v>
      </c>
      <c r="E3" s="372"/>
      <c r="F3" s="372"/>
    </row>
    <row r="4" spans="1:7" x14ac:dyDescent="0.2">
      <c r="A4" s="1"/>
      <c r="B4" s="1"/>
      <c r="C4" s="1"/>
      <c r="D4" s="372" t="s">
        <v>62</v>
      </c>
      <c r="E4" s="372"/>
      <c r="F4" s="372"/>
    </row>
    <row r="5" spans="1:7" x14ac:dyDescent="0.2">
      <c r="A5" s="1"/>
      <c r="B5" s="1"/>
      <c r="C5" s="1"/>
      <c r="D5" s="372" t="s">
        <v>0</v>
      </c>
      <c r="E5" s="372"/>
      <c r="F5" s="372"/>
    </row>
    <row r="6" spans="1:7" x14ac:dyDescent="0.2">
      <c r="A6" s="1"/>
      <c r="B6" s="1"/>
      <c r="C6" s="1"/>
      <c r="D6" s="372" t="s">
        <v>1</v>
      </c>
      <c r="E6" s="372"/>
      <c r="F6" s="372"/>
    </row>
    <row r="7" spans="1:7" x14ac:dyDescent="0.2">
      <c r="A7" s="1"/>
      <c r="B7" s="1"/>
      <c r="C7" s="1"/>
      <c r="D7" s="372" t="s">
        <v>483</v>
      </c>
      <c r="E7" s="372"/>
      <c r="F7" s="372"/>
    </row>
    <row r="8" spans="1:7" x14ac:dyDescent="0.2">
      <c r="A8" s="1"/>
      <c r="B8" s="1"/>
      <c r="C8" s="1"/>
      <c r="D8" s="372"/>
      <c r="E8" s="372"/>
      <c r="F8" s="372"/>
    </row>
    <row r="9" spans="1:7" x14ac:dyDescent="0.2">
      <c r="A9" s="23"/>
      <c r="B9" s="23"/>
      <c r="C9" s="23"/>
      <c r="D9" s="373"/>
      <c r="E9" s="373"/>
      <c r="F9" s="373"/>
    </row>
    <row r="10" spans="1:7" ht="60" customHeight="1" x14ac:dyDescent="0.2">
      <c r="A10" s="381" t="s">
        <v>65</v>
      </c>
      <c r="B10" s="381"/>
      <c r="C10" s="381"/>
      <c r="D10" s="381"/>
      <c r="E10" s="381"/>
      <c r="F10" s="381"/>
    </row>
    <row r="11" spans="1:7" ht="15" customHeight="1" thickBot="1" x14ac:dyDescent="0.25">
      <c r="A11" s="25"/>
      <c r="B11" s="26"/>
      <c r="C11" s="26"/>
      <c r="D11" s="27"/>
    </row>
    <row r="12" spans="1:7" ht="24" customHeight="1" x14ac:dyDescent="0.2">
      <c r="A12" s="382" t="s">
        <v>66</v>
      </c>
      <c r="B12" s="382" t="s">
        <v>67</v>
      </c>
      <c r="C12" s="382"/>
      <c r="D12" s="383" t="s">
        <v>4</v>
      </c>
      <c r="E12" s="383" t="s">
        <v>5</v>
      </c>
      <c r="F12" s="383" t="s">
        <v>6</v>
      </c>
    </row>
    <row r="13" spans="1:7" ht="15.75" customHeight="1" x14ac:dyDescent="0.2">
      <c r="A13" s="382"/>
      <c r="B13" s="28" t="s">
        <v>68</v>
      </c>
      <c r="C13" s="28" t="s">
        <v>69</v>
      </c>
      <c r="D13" s="383"/>
      <c r="E13" s="383"/>
      <c r="F13" s="383"/>
    </row>
    <row r="14" spans="1:7" ht="15.75" x14ac:dyDescent="0.2">
      <c r="A14" s="29" t="s">
        <v>70</v>
      </c>
      <c r="B14" s="30" t="s">
        <v>71</v>
      </c>
      <c r="C14" s="31"/>
      <c r="D14" s="32">
        <v>10978.9</v>
      </c>
      <c r="E14" s="32">
        <v>9129</v>
      </c>
      <c r="F14" s="32">
        <v>8413.5</v>
      </c>
    </row>
    <row r="15" spans="1:7" ht="45.75" customHeight="1" x14ac:dyDescent="0.2">
      <c r="A15" s="33" t="s">
        <v>72</v>
      </c>
      <c r="B15" s="34"/>
      <c r="C15" s="35" t="s">
        <v>73</v>
      </c>
      <c r="D15" s="36">
        <v>384.4</v>
      </c>
      <c r="E15" s="37">
        <v>202.4</v>
      </c>
      <c r="F15" s="37">
        <v>205.1</v>
      </c>
      <c r="G15" s="38"/>
    </row>
    <row r="16" spans="1:7" ht="49.5" customHeight="1" x14ac:dyDescent="0.2">
      <c r="A16" s="33" t="s">
        <v>74</v>
      </c>
      <c r="B16" s="34"/>
      <c r="C16" s="35" t="s">
        <v>75</v>
      </c>
      <c r="D16" s="37">
        <v>9101.9</v>
      </c>
      <c r="E16" s="37">
        <v>8190</v>
      </c>
      <c r="F16" s="37">
        <v>7575.6</v>
      </c>
      <c r="G16" s="38"/>
    </row>
    <row r="17" spans="1:7" ht="39.75" customHeight="1" x14ac:dyDescent="0.2">
      <c r="A17" s="39" t="s">
        <v>76</v>
      </c>
      <c r="B17" s="40"/>
      <c r="C17" s="35" t="s">
        <v>77</v>
      </c>
      <c r="D17" s="37">
        <v>235.9</v>
      </c>
      <c r="E17" s="37">
        <v>73.599999999999994</v>
      </c>
      <c r="F17" s="37">
        <v>36.799999999999997</v>
      </c>
      <c r="G17" s="38"/>
    </row>
    <row r="18" spans="1:7" ht="18" customHeight="1" x14ac:dyDescent="0.2">
      <c r="A18" s="39" t="s">
        <v>78</v>
      </c>
      <c r="B18" s="40"/>
      <c r="C18" s="35" t="s">
        <v>79</v>
      </c>
      <c r="D18" s="37">
        <v>20</v>
      </c>
      <c r="E18" s="37">
        <v>25</v>
      </c>
      <c r="F18" s="37">
        <v>30</v>
      </c>
      <c r="G18" s="38"/>
    </row>
    <row r="19" spans="1:7" ht="15" x14ac:dyDescent="0.2">
      <c r="A19" s="41" t="s">
        <v>80</v>
      </c>
      <c r="B19" s="42"/>
      <c r="C19" s="42" t="s">
        <v>81</v>
      </c>
      <c r="D19" s="37">
        <v>1236.7</v>
      </c>
      <c r="E19" s="37">
        <v>638</v>
      </c>
      <c r="F19" s="37">
        <v>566</v>
      </c>
      <c r="G19" s="38"/>
    </row>
    <row r="20" spans="1:7" ht="26.25" customHeight="1" x14ac:dyDescent="0.2">
      <c r="A20" s="43" t="s">
        <v>82</v>
      </c>
      <c r="B20" s="31" t="s">
        <v>83</v>
      </c>
      <c r="C20" s="31"/>
      <c r="D20" s="32">
        <v>161.69999999999999</v>
      </c>
      <c r="E20" s="32">
        <v>168.6</v>
      </c>
      <c r="F20" s="32">
        <v>174.3</v>
      </c>
      <c r="G20" s="38"/>
    </row>
    <row r="21" spans="1:7" ht="21.75" customHeight="1" x14ac:dyDescent="0.2">
      <c r="A21" s="39" t="s">
        <v>84</v>
      </c>
      <c r="B21" s="31"/>
      <c r="C21" s="44" t="s">
        <v>85</v>
      </c>
      <c r="D21" s="37">
        <v>161.69999999999999</v>
      </c>
      <c r="E21" s="37">
        <v>168.6</v>
      </c>
      <c r="F21" s="37">
        <v>174.3</v>
      </c>
      <c r="G21" s="38"/>
    </row>
    <row r="22" spans="1:7" ht="31.5" customHeight="1" x14ac:dyDescent="0.2">
      <c r="A22" s="43" t="s">
        <v>86</v>
      </c>
      <c r="B22" s="31" t="s">
        <v>87</v>
      </c>
      <c r="C22" s="31"/>
      <c r="D22" s="32">
        <v>889.5</v>
      </c>
      <c r="E22" s="32">
        <v>79</v>
      </c>
      <c r="F22" s="32">
        <v>97</v>
      </c>
      <c r="G22" s="38"/>
    </row>
    <row r="23" spans="1:7" ht="30.75" customHeight="1" x14ac:dyDescent="0.2">
      <c r="A23" s="39" t="s">
        <v>413</v>
      </c>
      <c r="B23" s="45"/>
      <c r="C23" s="35" t="s">
        <v>89</v>
      </c>
      <c r="D23" s="37">
        <v>889.5</v>
      </c>
      <c r="E23" s="37">
        <v>79</v>
      </c>
      <c r="F23" s="37">
        <v>97</v>
      </c>
      <c r="G23" s="38"/>
    </row>
    <row r="24" spans="1:7" ht="21.75" customHeight="1" x14ac:dyDescent="0.2">
      <c r="A24" s="46" t="s">
        <v>90</v>
      </c>
      <c r="B24" s="31" t="s">
        <v>91</v>
      </c>
      <c r="C24" s="31"/>
      <c r="D24" s="32">
        <f>D25+D26</f>
        <v>1220.7</v>
      </c>
      <c r="E24" s="32">
        <f>E25+E26</f>
        <v>663.1</v>
      </c>
      <c r="F24" s="32">
        <f>F25+F26</f>
        <v>676.4</v>
      </c>
      <c r="G24" s="38"/>
    </row>
    <row r="25" spans="1:7" ht="15" x14ac:dyDescent="0.2">
      <c r="A25" s="47" t="s">
        <v>92</v>
      </c>
      <c r="B25" s="35"/>
      <c r="C25" s="35" t="s">
        <v>93</v>
      </c>
      <c r="D25" s="37">
        <v>1123.5</v>
      </c>
      <c r="E25" s="37">
        <v>658.7</v>
      </c>
      <c r="F25" s="37">
        <v>672</v>
      </c>
      <c r="G25" s="38"/>
    </row>
    <row r="26" spans="1:7" ht="15" x14ac:dyDescent="0.2">
      <c r="A26" s="45" t="s">
        <v>94</v>
      </c>
      <c r="B26" s="35"/>
      <c r="C26" s="35" t="s">
        <v>95</v>
      </c>
      <c r="D26" s="37">
        <v>97.2</v>
      </c>
      <c r="E26" s="37">
        <v>4.4000000000000004</v>
      </c>
      <c r="F26" s="37">
        <v>4.4000000000000004</v>
      </c>
      <c r="G26" s="38"/>
    </row>
    <row r="27" spans="1:7" ht="24.75" customHeight="1" x14ac:dyDescent="0.2">
      <c r="A27" s="46" t="s">
        <v>96</v>
      </c>
      <c r="B27" s="31" t="s">
        <v>97</v>
      </c>
      <c r="C27" s="31"/>
      <c r="D27" s="32">
        <f>D28+D29+D30</f>
        <v>13436.7</v>
      </c>
      <c r="E27" s="32">
        <f>E28+E29+E30</f>
        <v>10990.8</v>
      </c>
      <c r="F27" s="32">
        <f>F28+F29+F30</f>
        <v>2751.3</v>
      </c>
      <c r="G27" s="38"/>
    </row>
    <row r="28" spans="1:7" ht="15" x14ac:dyDescent="0.2">
      <c r="A28" s="45" t="s">
        <v>98</v>
      </c>
      <c r="B28" s="35"/>
      <c r="C28" s="35" t="s">
        <v>99</v>
      </c>
      <c r="D28" s="37">
        <v>6133</v>
      </c>
      <c r="E28" s="37">
        <v>814.3</v>
      </c>
      <c r="F28" s="37">
        <v>798.2</v>
      </c>
      <c r="G28" s="38"/>
    </row>
    <row r="29" spans="1:7" ht="15" x14ac:dyDescent="0.2">
      <c r="A29" s="45" t="s">
        <v>100</v>
      </c>
      <c r="B29" s="35"/>
      <c r="C29" s="35" t="s">
        <v>101</v>
      </c>
      <c r="D29" s="37">
        <v>1151.7</v>
      </c>
      <c r="E29" s="37">
        <v>50</v>
      </c>
      <c r="F29" s="37">
        <v>30</v>
      </c>
      <c r="G29" s="38"/>
    </row>
    <row r="30" spans="1:7" ht="15" x14ac:dyDescent="0.2">
      <c r="A30" s="45" t="s">
        <v>102</v>
      </c>
      <c r="B30" s="35"/>
      <c r="C30" s="35" t="s">
        <v>103</v>
      </c>
      <c r="D30" s="37">
        <v>6152</v>
      </c>
      <c r="E30" s="37">
        <v>10126.5</v>
      </c>
      <c r="F30" s="37">
        <v>1923.1</v>
      </c>
      <c r="G30" s="38"/>
    </row>
    <row r="31" spans="1:7" ht="20.25" customHeight="1" x14ac:dyDescent="0.2">
      <c r="A31" s="48" t="s">
        <v>104</v>
      </c>
      <c r="B31" s="31" t="s">
        <v>105</v>
      </c>
      <c r="C31" s="31"/>
      <c r="D31" s="32">
        <v>7768</v>
      </c>
      <c r="E31" s="32">
        <v>3578.2</v>
      </c>
      <c r="F31" s="32">
        <f>F32</f>
        <v>3714.1</v>
      </c>
      <c r="G31" s="38"/>
    </row>
    <row r="32" spans="1:7" ht="20.25" customHeight="1" x14ac:dyDescent="0.2">
      <c r="A32" s="49" t="s">
        <v>106</v>
      </c>
      <c r="B32" s="31"/>
      <c r="C32" s="44" t="s">
        <v>107</v>
      </c>
      <c r="D32" s="37">
        <v>7768</v>
      </c>
      <c r="E32" s="37">
        <v>3578.2</v>
      </c>
      <c r="F32" s="37">
        <v>3714.1</v>
      </c>
      <c r="G32" s="38"/>
    </row>
    <row r="33" spans="1:7" ht="20.25" customHeight="1" x14ac:dyDescent="0.2">
      <c r="A33" s="48" t="s">
        <v>108</v>
      </c>
      <c r="B33" s="31" t="s">
        <v>109</v>
      </c>
      <c r="C33" s="31"/>
      <c r="D33" s="32">
        <f>D34+D35</f>
        <v>418.6</v>
      </c>
      <c r="E33" s="32">
        <f>E34+E35</f>
        <v>426.3</v>
      </c>
      <c r="F33" s="32">
        <f>F34+F35</f>
        <v>431.6</v>
      </c>
      <c r="G33" s="38"/>
    </row>
    <row r="34" spans="1:7" ht="15.75" x14ac:dyDescent="0.2">
      <c r="A34" s="50" t="s">
        <v>110</v>
      </c>
      <c r="B34" s="31"/>
      <c r="C34" s="35" t="s">
        <v>111</v>
      </c>
      <c r="D34" s="37">
        <v>418.6</v>
      </c>
      <c r="E34" s="37">
        <v>425.2</v>
      </c>
      <c r="F34" s="37">
        <v>430.5</v>
      </c>
      <c r="G34" s="38"/>
    </row>
    <row r="35" spans="1:7" ht="15" x14ac:dyDescent="0.2">
      <c r="A35" s="50" t="s">
        <v>112</v>
      </c>
      <c r="B35" s="35"/>
      <c r="C35" s="35" t="s">
        <v>113</v>
      </c>
      <c r="D35" s="37">
        <v>0</v>
      </c>
      <c r="E35" s="37">
        <v>1.1000000000000001</v>
      </c>
      <c r="F35" s="37">
        <v>1.1000000000000001</v>
      </c>
      <c r="G35" s="38"/>
    </row>
    <row r="36" spans="1:7" ht="20.25" customHeight="1" x14ac:dyDescent="0.2">
      <c r="A36" s="48" t="s">
        <v>114</v>
      </c>
      <c r="B36" s="31" t="s">
        <v>115</v>
      </c>
      <c r="C36" s="31"/>
      <c r="D36" s="32">
        <f>D37</f>
        <v>721</v>
      </c>
      <c r="E36" s="32">
        <f>E37</f>
        <v>721</v>
      </c>
      <c r="F36" s="32">
        <v>721</v>
      </c>
      <c r="G36" s="38"/>
    </row>
    <row r="37" spans="1:7" ht="15" x14ac:dyDescent="0.25">
      <c r="A37" s="51" t="s">
        <v>116</v>
      </c>
      <c r="B37" s="35"/>
      <c r="C37" s="35" t="s">
        <v>117</v>
      </c>
      <c r="D37" s="37">
        <v>721</v>
      </c>
      <c r="E37" s="37">
        <v>721</v>
      </c>
      <c r="F37" s="37">
        <v>721</v>
      </c>
      <c r="G37" s="52"/>
    </row>
    <row r="38" spans="1:7" ht="20.25" customHeight="1" x14ac:dyDescent="0.2">
      <c r="A38" s="53" t="s">
        <v>118</v>
      </c>
      <c r="B38" s="54" t="s">
        <v>119</v>
      </c>
      <c r="C38" s="54"/>
      <c r="D38" s="32">
        <v>0</v>
      </c>
      <c r="E38" s="32">
        <v>446.1</v>
      </c>
      <c r="F38" s="32">
        <f>F39</f>
        <v>848.5</v>
      </c>
      <c r="G38" s="38"/>
    </row>
    <row r="39" spans="1:7" ht="15.75" x14ac:dyDescent="0.2">
      <c r="A39" s="55" t="s">
        <v>118</v>
      </c>
      <c r="B39" s="54"/>
      <c r="C39" s="56" t="s">
        <v>120</v>
      </c>
      <c r="D39" s="32">
        <v>0</v>
      </c>
      <c r="E39" s="37">
        <v>446.1</v>
      </c>
      <c r="F39" s="37">
        <v>848.5</v>
      </c>
    </row>
    <row r="40" spans="1:7" ht="18.75" x14ac:dyDescent="0.2">
      <c r="A40" s="53" t="s">
        <v>121</v>
      </c>
      <c r="B40" s="57"/>
      <c r="C40" s="57"/>
      <c r="D40" s="32">
        <v>35595.1</v>
      </c>
      <c r="E40" s="32">
        <v>26202.1</v>
      </c>
      <c r="F40" s="32">
        <f>F38+F36+F33+F31+F27+F24+F22+F20+F14</f>
        <v>17827.699999999997</v>
      </c>
    </row>
    <row r="41" spans="1:7" ht="15.75" x14ac:dyDescent="0.2">
      <c r="A41" s="38"/>
      <c r="B41" s="379"/>
      <c r="C41" s="379"/>
      <c r="D41" s="58"/>
    </row>
    <row r="42" spans="1:7" ht="15.75" x14ac:dyDescent="0.2">
      <c r="A42" s="38"/>
      <c r="B42" s="380"/>
      <c r="C42" s="380"/>
      <c r="D42" s="59"/>
      <c r="E42" s="60"/>
      <c r="F42" s="60"/>
    </row>
    <row r="43" spans="1:7" customFormat="1" ht="18.75" x14ac:dyDescent="0.2">
      <c r="A43" s="61"/>
      <c r="B43" s="61"/>
      <c r="C43" s="2"/>
      <c r="D43" s="62"/>
    </row>
    <row r="44" spans="1:7" customFormat="1" ht="18.75" x14ac:dyDescent="0.2">
      <c r="A44" s="63"/>
      <c r="B44" s="64"/>
      <c r="C44" s="2"/>
      <c r="D44" s="62"/>
    </row>
    <row r="45" spans="1:7" customFormat="1" ht="18.75" x14ac:dyDescent="0.2">
      <c r="A45" s="63"/>
      <c r="B45" s="2"/>
      <c r="C45" s="18"/>
      <c r="D45" s="62"/>
      <c r="F45" s="65"/>
    </row>
    <row r="46" spans="1:7" customFormat="1" ht="18.75" x14ac:dyDescent="0.2">
      <c r="A46" s="61"/>
      <c r="B46" s="61"/>
      <c r="C46" s="66"/>
      <c r="D46" s="62"/>
    </row>
    <row r="47" spans="1:7" customFormat="1" ht="18.75" x14ac:dyDescent="0.2">
      <c r="A47" s="63"/>
      <c r="B47" s="2"/>
      <c r="C47" s="2"/>
      <c r="D47" s="62"/>
    </row>
    <row r="48" spans="1:7" customFormat="1" x14ac:dyDescent="0.2">
      <c r="A48" s="67"/>
      <c r="B48" s="2"/>
      <c r="C48" s="2"/>
      <c r="D48" s="62"/>
    </row>
    <row r="49" spans="1:4" customFormat="1" x14ac:dyDescent="0.2">
      <c r="A49" s="67"/>
      <c r="B49" s="2"/>
      <c r="C49" s="2"/>
      <c r="D49" s="62"/>
    </row>
    <row r="50" spans="1:4" customFormat="1" x14ac:dyDescent="0.2">
      <c r="A50" s="67"/>
      <c r="B50" s="2"/>
      <c r="C50" s="2"/>
      <c r="D50" s="62"/>
    </row>
    <row r="51" spans="1:4" customFormat="1" x14ac:dyDescent="0.2">
      <c r="A51" s="67"/>
      <c r="B51" s="2"/>
      <c r="C51" s="2"/>
      <c r="D51" s="62"/>
    </row>
    <row r="52" spans="1:4" x14ac:dyDescent="0.2">
      <c r="A52" s="38"/>
      <c r="B52" s="38"/>
      <c r="C52" s="38"/>
      <c r="D52" s="68"/>
    </row>
  </sheetData>
  <mergeCells count="17">
    <mergeCell ref="D6:F6"/>
    <mergeCell ref="D1:F1"/>
    <mergeCell ref="D2:F2"/>
    <mergeCell ref="D3:F3"/>
    <mergeCell ref="D4:F4"/>
    <mergeCell ref="D5:F5"/>
    <mergeCell ref="B41:C41"/>
    <mergeCell ref="B42:C42"/>
    <mergeCell ref="D7:F7"/>
    <mergeCell ref="D8:F8"/>
    <mergeCell ref="D9:F9"/>
    <mergeCell ref="A10:F10"/>
    <mergeCell ref="A12:A13"/>
    <mergeCell ref="B12:C12"/>
    <mergeCell ref="D12:D13"/>
    <mergeCell ref="E12:E13"/>
    <mergeCell ref="F12:F13"/>
  </mergeCells>
  <pageMargins left="0.74803149606299213" right="0.35433070866141736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234"/>
  <sheetViews>
    <sheetView topLeftCell="A166" zoomScale="85" zoomScaleNormal="85" workbookViewId="0">
      <selection activeCell="D168" sqref="D168"/>
    </sheetView>
  </sheetViews>
  <sheetFormatPr defaultRowHeight="12.75" x14ac:dyDescent="0.2"/>
  <cols>
    <col min="1" max="1" width="48.28515625" style="72" customWidth="1"/>
    <col min="2" max="2" width="4.42578125" style="79" customWidth="1"/>
    <col min="3" max="3" width="4.5703125" style="79" customWidth="1"/>
    <col min="4" max="4" width="13.28515625" style="79" customWidth="1"/>
    <col min="5" max="5" width="4.42578125" style="79" customWidth="1"/>
    <col min="6" max="6" width="13.28515625" style="79" customWidth="1"/>
    <col min="7" max="7" width="11.85546875" style="79" customWidth="1"/>
    <col min="8" max="8" width="12.42578125" style="199" customWidth="1"/>
    <col min="9" max="9" width="10.42578125" style="72" hidden="1" customWidth="1"/>
    <col min="10" max="10" width="5.5703125" style="72" hidden="1" customWidth="1"/>
    <col min="11" max="12" width="8.85546875" style="72" hidden="1" customWidth="1"/>
    <col min="13" max="13" width="22.42578125" style="72" customWidth="1"/>
    <col min="14" max="15" width="5.85546875" style="72" customWidth="1"/>
    <col min="16" max="16" width="6.140625" style="72" customWidth="1"/>
    <col min="17" max="256" width="9.140625" style="72"/>
    <col min="257" max="257" width="48.28515625" style="72" customWidth="1"/>
    <col min="258" max="258" width="4.42578125" style="72" customWidth="1"/>
    <col min="259" max="259" width="4.5703125" style="72" customWidth="1"/>
    <col min="260" max="260" width="13.28515625" style="72" customWidth="1"/>
    <col min="261" max="261" width="4.42578125" style="72" customWidth="1"/>
    <col min="262" max="262" width="13.28515625" style="72" customWidth="1"/>
    <col min="263" max="263" width="11.85546875" style="72" customWidth="1"/>
    <col min="264" max="264" width="12.42578125" style="72" customWidth="1"/>
    <col min="265" max="268" width="0" style="72" hidden="1" customWidth="1"/>
    <col min="269" max="269" width="22.42578125" style="72" customWidth="1"/>
    <col min="270" max="271" width="5.85546875" style="72" customWidth="1"/>
    <col min="272" max="272" width="6.140625" style="72" customWidth="1"/>
    <col min="273" max="512" width="9.140625" style="72"/>
    <col min="513" max="513" width="48.28515625" style="72" customWidth="1"/>
    <col min="514" max="514" width="4.42578125" style="72" customWidth="1"/>
    <col min="515" max="515" width="4.5703125" style="72" customWidth="1"/>
    <col min="516" max="516" width="13.28515625" style="72" customWidth="1"/>
    <col min="517" max="517" width="4.42578125" style="72" customWidth="1"/>
    <col min="518" max="518" width="13.28515625" style="72" customWidth="1"/>
    <col min="519" max="519" width="11.85546875" style="72" customWidth="1"/>
    <col min="520" max="520" width="12.42578125" style="72" customWidth="1"/>
    <col min="521" max="524" width="0" style="72" hidden="1" customWidth="1"/>
    <col min="525" max="525" width="22.42578125" style="72" customWidth="1"/>
    <col min="526" max="527" width="5.85546875" style="72" customWidth="1"/>
    <col min="528" max="528" width="6.140625" style="72" customWidth="1"/>
    <col min="529" max="768" width="9.140625" style="72"/>
    <col min="769" max="769" width="48.28515625" style="72" customWidth="1"/>
    <col min="770" max="770" width="4.42578125" style="72" customWidth="1"/>
    <col min="771" max="771" width="4.5703125" style="72" customWidth="1"/>
    <col min="772" max="772" width="13.28515625" style="72" customWidth="1"/>
    <col min="773" max="773" width="4.42578125" style="72" customWidth="1"/>
    <col min="774" max="774" width="13.28515625" style="72" customWidth="1"/>
    <col min="775" max="775" width="11.85546875" style="72" customWidth="1"/>
    <col min="776" max="776" width="12.42578125" style="72" customWidth="1"/>
    <col min="777" max="780" width="0" style="72" hidden="1" customWidth="1"/>
    <col min="781" max="781" width="22.42578125" style="72" customWidth="1"/>
    <col min="782" max="783" width="5.85546875" style="72" customWidth="1"/>
    <col min="784" max="784" width="6.140625" style="72" customWidth="1"/>
    <col min="785" max="1024" width="9.140625" style="72"/>
    <col min="1025" max="1025" width="48.28515625" style="72" customWidth="1"/>
    <col min="1026" max="1026" width="4.42578125" style="72" customWidth="1"/>
    <col min="1027" max="1027" width="4.5703125" style="72" customWidth="1"/>
    <col min="1028" max="1028" width="13.28515625" style="72" customWidth="1"/>
    <col min="1029" max="1029" width="4.42578125" style="72" customWidth="1"/>
    <col min="1030" max="1030" width="13.28515625" style="72" customWidth="1"/>
    <col min="1031" max="1031" width="11.85546875" style="72" customWidth="1"/>
    <col min="1032" max="1032" width="12.42578125" style="72" customWidth="1"/>
    <col min="1033" max="1036" width="0" style="72" hidden="1" customWidth="1"/>
    <col min="1037" max="1037" width="22.42578125" style="72" customWidth="1"/>
    <col min="1038" max="1039" width="5.85546875" style="72" customWidth="1"/>
    <col min="1040" max="1040" width="6.140625" style="72" customWidth="1"/>
    <col min="1041" max="1280" width="9.140625" style="72"/>
    <col min="1281" max="1281" width="48.28515625" style="72" customWidth="1"/>
    <col min="1282" max="1282" width="4.42578125" style="72" customWidth="1"/>
    <col min="1283" max="1283" width="4.5703125" style="72" customWidth="1"/>
    <col min="1284" max="1284" width="13.28515625" style="72" customWidth="1"/>
    <col min="1285" max="1285" width="4.42578125" style="72" customWidth="1"/>
    <col min="1286" max="1286" width="13.28515625" style="72" customWidth="1"/>
    <col min="1287" max="1287" width="11.85546875" style="72" customWidth="1"/>
    <col min="1288" max="1288" width="12.42578125" style="72" customWidth="1"/>
    <col min="1289" max="1292" width="0" style="72" hidden="1" customWidth="1"/>
    <col min="1293" max="1293" width="22.42578125" style="72" customWidth="1"/>
    <col min="1294" max="1295" width="5.85546875" style="72" customWidth="1"/>
    <col min="1296" max="1296" width="6.140625" style="72" customWidth="1"/>
    <col min="1297" max="1536" width="9.140625" style="72"/>
    <col min="1537" max="1537" width="48.28515625" style="72" customWidth="1"/>
    <col min="1538" max="1538" width="4.42578125" style="72" customWidth="1"/>
    <col min="1539" max="1539" width="4.5703125" style="72" customWidth="1"/>
    <col min="1540" max="1540" width="13.28515625" style="72" customWidth="1"/>
    <col min="1541" max="1541" width="4.42578125" style="72" customWidth="1"/>
    <col min="1542" max="1542" width="13.28515625" style="72" customWidth="1"/>
    <col min="1543" max="1543" width="11.85546875" style="72" customWidth="1"/>
    <col min="1544" max="1544" width="12.42578125" style="72" customWidth="1"/>
    <col min="1545" max="1548" width="0" style="72" hidden="1" customWidth="1"/>
    <col min="1549" max="1549" width="22.42578125" style="72" customWidth="1"/>
    <col min="1550" max="1551" width="5.85546875" style="72" customWidth="1"/>
    <col min="1552" max="1552" width="6.140625" style="72" customWidth="1"/>
    <col min="1553" max="1792" width="9.140625" style="72"/>
    <col min="1793" max="1793" width="48.28515625" style="72" customWidth="1"/>
    <col min="1794" max="1794" width="4.42578125" style="72" customWidth="1"/>
    <col min="1795" max="1795" width="4.5703125" style="72" customWidth="1"/>
    <col min="1796" max="1796" width="13.28515625" style="72" customWidth="1"/>
    <col min="1797" max="1797" width="4.42578125" style="72" customWidth="1"/>
    <col min="1798" max="1798" width="13.28515625" style="72" customWidth="1"/>
    <col min="1799" max="1799" width="11.85546875" style="72" customWidth="1"/>
    <col min="1800" max="1800" width="12.42578125" style="72" customWidth="1"/>
    <col min="1801" max="1804" width="0" style="72" hidden="1" customWidth="1"/>
    <col min="1805" max="1805" width="22.42578125" style="72" customWidth="1"/>
    <col min="1806" max="1807" width="5.85546875" style="72" customWidth="1"/>
    <col min="1808" max="1808" width="6.140625" style="72" customWidth="1"/>
    <col min="1809" max="2048" width="9.140625" style="72"/>
    <col min="2049" max="2049" width="48.28515625" style="72" customWidth="1"/>
    <col min="2050" max="2050" width="4.42578125" style="72" customWidth="1"/>
    <col min="2051" max="2051" width="4.5703125" style="72" customWidth="1"/>
    <col min="2052" max="2052" width="13.28515625" style="72" customWidth="1"/>
    <col min="2053" max="2053" width="4.42578125" style="72" customWidth="1"/>
    <col min="2054" max="2054" width="13.28515625" style="72" customWidth="1"/>
    <col min="2055" max="2055" width="11.85546875" style="72" customWidth="1"/>
    <col min="2056" max="2056" width="12.42578125" style="72" customWidth="1"/>
    <col min="2057" max="2060" width="0" style="72" hidden="1" customWidth="1"/>
    <col min="2061" max="2061" width="22.42578125" style="72" customWidth="1"/>
    <col min="2062" max="2063" width="5.85546875" style="72" customWidth="1"/>
    <col min="2064" max="2064" width="6.140625" style="72" customWidth="1"/>
    <col min="2065" max="2304" width="9.140625" style="72"/>
    <col min="2305" max="2305" width="48.28515625" style="72" customWidth="1"/>
    <col min="2306" max="2306" width="4.42578125" style="72" customWidth="1"/>
    <col min="2307" max="2307" width="4.5703125" style="72" customWidth="1"/>
    <col min="2308" max="2308" width="13.28515625" style="72" customWidth="1"/>
    <col min="2309" max="2309" width="4.42578125" style="72" customWidth="1"/>
    <col min="2310" max="2310" width="13.28515625" style="72" customWidth="1"/>
    <col min="2311" max="2311" width="11.85546875" style="72" customWidth="1"/>
    <col min="2312" max="2312" width="12.42578125" style="72" customWidth="1"/>
    <col min="2313" max="2316" width="0" style="72" hidden="1" customWidth="1"/>
    <col min="2317" max="2317" width="22.42578125" style="72" customWidth="1"/>
    <col min="2318" max="2319" width="5.85546875" style="72" customWidth="1"/>
    <col min="2320" max="2320" width="6.140625" style="72" customWidth="1"/>
    <col min="2321" max="2560" width="9.140625" style="72"/>
    <col min="2561" max="2561" width="48.28515625" style="72" customWidth="1"/>
    <col min="2562" max="2562" width="4.42578125" style="72" customWidth="1"/>
    <col min="2563" max="2563" width="4.5703125" style="72" customWidth="1"/>
    <col min="2564" max="2564" width="13.28515625" style="72" customWidth="1"/>
    <col min="2565" max="2565" width="4.42578125" style="72" customWidth="1"/>
    <col min="2566" max="2566" width="13.28515625" style="72" customWidth="1"/>
    <col min="2567" max="2567" width="11.85546875" style="72" customWidth="1"/>
    <col min="2568" max="2568" width="12.42578125" style="72" customWidth="1"/>
    <col min="2569" max="2572" width="0" style="72" hidden="1" customWidth="1"/>
    <col min="2573" max="2573" width="22.42578125" style="72" customWidth="1"/>
    <col min="2574" max="2575" width="5.85546875" style="72" customWidth="1"/>
    <col min="2576" max="2576" width="6.140625" style="72" customWidth="1"/>
    <col min="2577" max="2816" width="9.140625" style="72"/>
    <col min="2817" max="2817" width="48.28515625" style="72" customWidth="1"/>
    <col min="2818" max="2818" width="4.42578125" style="72" customWidth="1"/>
    <col min="2819" max="2819" width="4.5703125" style="72" customWidth="1"/>
    <col min="2820" max="2820" width="13.28515625" style="72" customWidth="1"/>
    <col min="2821" max="2821" width="4.42578125" style="72" customWidth="1"/>
    <col min="2822" max="2822" width="13.28515625" style="72" customWidth="1"/>
    <col min="2823" max="2823" width="11.85546875" style="72" customWidth="1"/>
    <col min="2824" max="2824" width="12.42578125" style="72" customWidth="1"/>
    <col min="2825" max="2828" width="0" style="72" hidden="1" customWidth="1"/>
    <col min="2829" max="2829" width="22.42578125" style="72" customWidth="1"/>
    <col min="2830" max="2831" width="5.85546875" style="72" customWidth="1"/>
    <col min="2832" max="2832" width="6.140625" style="72" customWidth="1"/>
    <col min="2833" max="3072" width="9.140625" style="72"/>
    <col min="3073" max="3073" width="48.28515625" style="72" customWidth="1"/>
    <col min="3074" max="3074" width="4.42578125" style="72" customWidth="1"/>
    <col min="3075" max="3075" width="4.5703125" style="72" customWidth="1"/>
    <col min="3076" max="3076" width="13.28515625" style="72" customWidth="1"/>
    <col min="3077" max="3077" width="4.42578125" style="72" customWidth="1"/>
    <col min="3078" max="3078" width="13.28515625" style="72" customWidth="1"/>
    <col min="3079" max="3079" width="11.85546875" style="72" customWidth="1"/>
    <col min="3080" max="3080" width="12.42578125" style="72" customWidth="1"/>
    <col min="3081" max="3084" width="0" style="72" hidden="1" customWidth="1"/>
    <col min="3085" max="3085" width="22.42578125" style="72" customWidth="1"/>
    <col min="3086" max="3087" width="5.85546875" style="72" customWidth="1"/>
    <col min="3088" max="3088" width="6.140625" style="72" customWidth="1"/>
    <col min="3089" max="3328" width="9.140625" style="72"/>
    <col min="3329" max="3329" width="48.28515625" style="72" customWidth="1"/>
    <col min="3330" max="3330" width="4.42578125" style="72" customWidth="1"/>
    <col min="3331" max="3331" width="4.5703125" style="72" customWidth="1"/>
    <col min="3332" max="3332" width="13.28515625" style="72" customWidth="1"/>
    <col min="3333" max="3333" width="4.42578125" style="72" customWidth="1"/>
    <col min="3334" max="3334" width="13.28515625" style="72" customWidth="1"/>
    <col min="3335" max="3335" width="11.85546875" style="72" customWidth="1"/>
    <col min="3336" max="3336" width="12.42578125" style="72" customWidth="1"/>
    <col min="3337" max="3340" width="0" style="72" hidden="1" customWidth="1"/>
    <col min="3341" max="3341" width="22.42578125" style="72" customWidth="1"/>
    <col min="3342" max="3343" width="5.85546875" style="72" customWidth="1"/>
    <col min="3344" max="3344" width="6.140625" style="72" customWidth="1"/>
    <col min="3345" max="3584" width="9.140625" style="72"/>
    <col min="3585" max="3585" width="48.28515625" style="72" customWidth="1"/>
    <col min="3586" max="3586" width="4.42578125" style="72" customWidth="1"/>
    <col min="3587" max="3587" width="4.5703125" style="72" customWidth="1"/>
    <col min="3588" max="3588" width="13.28515625" style="72" customWidth="1"/>
    <col min="3589" max="3589" width="4.42578125" style="72" customWidth="1"/>
    <col min="3590" max="3590" width="13.28515625" style="72" customWidth="1"/>
    <col min="3591" max="3591" width="11.85546875" style="72" customWidth="1"/>
    <col min="3592" max="3592" width="12.42578125" style="72" customWidth="1"/>
    <col min="3593" max="3596" width="0" style="72" hidden="1" customWidth="1"/>
    <col min="3597" max="3597" width="22.42578125" style="72" customWidth="1"/>
    <col min="3598" max="3599" width="5.85546875" style="72" customWidth="1"/>
    <col min="3600" max="3600" width="6.140625" style="72" customWidth="1"/>
    <col min="3601" max="3840" width="9.140625" style="72"/>
    <col min="3841" max="3841" width="48.28515625" style="72" customWidth="1"/>
    <col min="3842" max="3842" width="4.42578125" style="72" customWidth="1"/>
    <col min="3843" max="3843" width="4.5703125" style="72" customWidth="1"/>
    <col min="3844" max="3844" width="13.28515625" style="72" customWidth="1"/>
    <col min="3845" max="3845" width="4.42578125" style="72" customWidth="1"/>
    <col min="3846" max="3846" width="13.28515625" style="72" customWidth="1"/>
    <col min="3847" max="3847" width="11.85546875" style="72" customWidth="1"/>
    <col min="3848" max="3848" width="12.42578125" style="72" customWidth="1"/>
    <col min="3849" max="3852" width="0" style="72" hidden="1" customWidth="1"/>
    <col min="3853" max="3853" width="22.42578125" style="72" customWidth="1"/>
    <col min="3854" max="3855" width="5.85546875" style="72" customWidth="1"/>
    <col min="3856" max="3856" width="6.140625" style="72" customWidth="1"/>
    <col min="3857" max="4096" width="9.140625" style="72"/>
    <col min="4097" max="4097" width="48.28515625" style="72" customWidth="1"/>
    <col min="4098" max="4098" width="4.42578125" style="72" customWidth="1"/>
    <col min="4099" max="4099" width="4.5703125" style="72" customWidth="1"/>
    <col min="4100" max="4100" width="13.28515625" style="72" customWidth="1"/>
    <col min="4101" max="4101" width="4.42578125" style="72" customWidth="1"/>
    <col min="4102" max="4102" width="13.28515625" style="72" customWidth="1"/>
    <col min="4103" max="4103" width="11.85546875" style="72" customWidth="1"/>
    <col min="4104" max="4104" width="12.42578125" style="72" customWidth="1"/>
    <col min="4105" max="4108" width="0" style="72" hidden="1" customWidth="1"/>
    <col min="4109" max="4109" width="22.42578125" style="72" customWidth="1"/>
    <col min="4110" max="4111" width="5.85546875" style="72" customWidth="1"/>
    <col min="4112" max="4112" width="6.140625" style="72" customWidth="1"/>
    <col min="4113" max="4352" width="9.140625" style="72"/>
    <col min="4353" max="4353" width="48.28515625" style="72" customWidth="1"/>
    <col min="4354" max="4354" width="4.42578125" style="72" customWidth="1"/>
    <col min="4355" max="4355" width="4.5703125" style="72" customWidth="1"/>
    <col min="4356" max="4356" width="13.28515625" style="72" customWidth="1"/>
    <col min="4357" max="4357" width="4.42578125" style="72" customWidth="1"/>
    <col min="4358" max="4358" width="13.28515625" style="72" customWidth="1"/>
    <col min="4359" max="4359" width="11.85546875" style="72" customWidth="1"/>
    <col min="4360" max="4360" width="12.42578125" style="72" customWidth="1"/>
    <col min="4361" max="4364" width="0" style="72" hidden="1" customWidth="1"/>
    <col min="4365" max="4365" width="22.42578125" style="72" customWidth="1"/>
    <col min="4366" max="4367" width="5.85546875" style="72" customWidth="1"/>
    <col min="4368" max="4368" width="6.140625" style="72" customWidth="1"/>
    <col min="4369" max="4608" width="9.140625" style="72"/>
    <col min="4609" max="4609" width="48.28515625" style="72" customWidth="1"/>
    <col min="4610" max="4610" width="4.42578125" style="72" customWidth="1"/>
    <col min="4611" max="4611" width="4.5703125" style="72" customWidth="1"/>
    <col min="4612" max="4612" width="13.28515625" style="72" customWidth="1"/>
    <col min="4613" max="4613" width="4.42578125" style="72" customWidth="1"/>
    <col min="4614" max="4614" width="13.28515625" style="72" customWidth="1"/>
    <col min="4615" max="4615" width="11.85546875" style="72" customWidth="1"/>
    <col min="4616" max="4616" width="12.42578125" style="72" customWidth="1"/>
    <col min="4617" max="4620" width="0" style="72" hidden="1" customWidth="1"/>
    <col min="4621" max="4621" width="22.42578125" style="72" customWidth="1"/>
    <col min="4622" max="4623" width="5.85546875" style="72" customWidth="1"/>
    <col min="4624" max="4624" width="6.140625" style="72" customWidth="1"/>
    <col min="4625" max="4864" width="9.140625" style="72"/>
    <col min="4865" max="4865" width="48.28515625" style="72" customWidth="1"/>
    <col min="4866" max="4866" width="4.42578125" style="72" customWidth="1"/>
    <col min="4867" max="4867" width="4.5703125" style="72" customWidth="1"/>
    <col min="4868" max="4868" width="13.28515625" style="72" customWidth="1"/>
    <col min="4869" max="4869" width="4.42578125" style="72" customWidth="1"/>
    <col min="4870" max="4870" width="13.28515625" style="72" customWidth="1"/>
    <col min="4871" max="4871" width="11.85546875" style="72" customWidth="1"/>
    <col min="4872" max="4872" width="12.42578125" style="72" customWidth="1"/>
    <col min="4873" max="4876" width="0" style="72" hidden="1" customWidth="1"/>
    <col min="4877" max="4877" width="22.42578125" style="72" customWidth="1"/>
    <col min="4878" max="4879" width="5.85546875" style="72" customWidth="1"/>
    <col min="4880" max="4880" width="6.140625" style="72" customWidth="1"/>
    <col min="4881" max="5120" width="9.140625" style="72"/>
    <col min="5121" max="5121" width="48.28515625" style="72" customWidth="1"/>
    <col min="5122" max="5122" width="4.42578125" style="72" customWidth="1"/>
    <col min="5123" max="5123" width="4.5703125" style="72" customWidth="1"/>
    <col min="5124" max="5124" width="13.28515625" style="72" customWidth="1"/>
    <col min="5125" max="5125" width="4.42578125" style="72" customWidth="1"/>
    <col min="5126" max="5126" width="13.28515625" style="72" customWidth="1"/>
    <col min="5127" max="5127" width="11.85546875" style="72" customWidth="1"/>
    <col min="5128" max="5128" width="12.42578125" style="72" customWidth="1"/>
    <col min="5129" max="5132" width="0" style="72" hidden="1" customWidth="1"/>
    <col min="5133" max="5133" width="22.42578125" style="72" customWidth="1"/>
    <col min="5134" max="5135" width="5.85546875" style="72" customWidth="1"/>
    <col min="5136" max="5136" width="6.140625" style="72" customWidth="1"/>
    <col min="5137" max="5376" width="9.140625" style="72"/>
    <col min="5377" max="5377" width="48.28515625" style="72" customWidth="1"/>
    <col min="5378" max="5378" width="4.42578125" style="72" customWidth="1"/>
    <col min="5379" max="5379" width="4.5703125" style="72" customWidth="1"/>
    <col min="5380" max="5380" width="13.28515625" style="72" customWidth="1"/>
    <col min="5381" max="5381" width="4.42578125" style="72" customWidth="1"/>
    <col min="5382" max="5382" width="13.28515625" style="72" customWidth="1"/>
    <col min="5383" max="5383" width="11.85546875" style="72" customWidth="1"/>
    <col min="5384" max="5384" width="12.42578125" style="72" customWidth="1"/>
    <col min="5385" max="5388" width="0" style="72" hidden="1" customWidth="1"/>
    <col min="5389" max="5389" width="22.42578125" style="72" customWidth="1"/>
    <col min="5390" max="5391" width="5.85546875" style="72" customWidth="1"/>
    <col min="5392" max="5392" width="6.140625" style="72" customWidth="1"/>
    <col min="5393" max="5632" width="9.140625" style="72"/>
    <col min="5633" max="5633" width="48.28515625" style="72" customWidth="1"/>
    <col min="5634" max="5634" width="4.42578125" style="72" customWidth="1"/>
    <col min="5635" max="5635" width="4.5703125" style="72" customWidth="1"/>
    <col min="5636" max="5636" width="13.28515625" style="72" customWidth="1"/>
    <col min="5637" max="5637" width="4.42578125" style="72" customWidth="1"/>
    <col min="5638" max="5638" width="13.28515625" style="72" customWidth="1"/>
    <col min="5639" max="5639" width="11.85546875" style="72" customWidth="1"/>
    <col min="5640" max="5640" width="12.42578125" style="72" customWidth="1"/>
    <col min="5641" max="5644" width="0" style="72" hidden="1" customWidth="1"/>
    <col min="5645" max="5645" width="22.42578125" style="72" customWidth="1"/>
    <col min="5646" max="5647" width="5.85546875" style="72" customWidth="1"/>
    <col min="5648" max="5648" width="6.140625" style="72" customWidth="1"/>
    <col min="5649" max="5888" width="9.140625" style="72"/>
    <col min="5889" max="5889" width="48.28515625" style="72" customWidth="1"/>
    <col min="5890" max="5890" width="4.42578125" style="72" customWidth="1"/>
    <col min="5891" max="5891" width="4.5703125" style="72" customWidth="1"/>
    <col min="5892" max="5892" width="13.28515625" style="72" customWidth="1"/>
    <col min="5893" max="5893" width="4.42578125" style="72" customWidth="1"/>
    <col min="5894" max="5894" width="13.28515625" style="72" customWidth="1"/>
    <col min="5895" max="5895" width="11.85546875" style="72" customWidth="1"/>
    <col min="5896" max="5896" width="12.42578125" style="72" customWidth="1"/>
    <col min="5897" max="5900" width="0" style="72" hidden="1" customWidth="1"/>
    <col min="5901" max="5901" width="22.42578125" style="72" customWidth="1"/>
    <col min="5902" max="5903" width="5.85546875" style="72" customWidth="1"/>
    <col min="5904" max="5904" width="6.140625" style="72" customWidth="1"/>
    <col min="5905" max="6144" width="9.140625" style="72"/>
    <col min="6145" max="6145" width="48.28515625" style="72" customWidth="1"/>
    <col min="6146" max="6146" width="4.42578125" style="72" customWidth="1"/>
    <col min="6147" max="6147" width="4.5703125" style="72" customWidth="1"/>
    <col min="6148" max="6148" width="13.28515625" style="72" customWidth="1"/>
    <col min="6149" max="6149" width="4.42578125" style="72" customWidth="1"/>
    <col min="6150" max="6150" width="13.28515625" style="72" customWidth="1"/>
    <col min="6151" max="6151" width="11.85546875" style="72" customWidth="1"/>
    <col min="6152" max="6152" width="12.42578125" style="72" customWidth="1"/>
    <col min="6153" max="6156" width="0" style="72" hidden="1" customWidth="1"/>
    <col min="6157" max="6157" width="22.42578125" style="72" customWidth="1"/>
    <col min="6158" max="6159" width="5.85546875" style="72" customWidth="1"/>
    <col min="6160" max="6160" width="6.140625" style="72" customWidth="1"/>
    <col min="6161" max="6400" width="9.140625" style="72"/>
    <col min="6401" max="6401" width="48.28515625" style="72" customWidth="1"/>
    <col min="6402" max="6402" width="4.42578125" style="72" customWidth="1"/>
    <col min="6403" max="6403" width="4.5703125" style="72" customWidth="1"/>
    <col min="6404" max="6404" width="13.28515625" style="72" customWidth="1"/>
    <col min="6405" max="6405" width="4.42578125" style="72" customWidth="1"/>
    <col min="6406" max="6406" width="13.28515625" style="72" customWidth="1"/>
    <col min="6407" max="6407" width="11.85546875" style="72" customWidth="1"/>
    <col min="6408" max="6408" width="12.42578125" style="72" customWidth="1"/>
    <col min="6409" max="6412" width="0" style="72" hidden="1" customWidth="1"/>
    <col min="6413" max="6413" width="22.42578125" style="72" customWidth="1"/>
    <col min="6414" max="6415" width="5.85546875" style="72" customWidth="1"/>
    <col min="6416" max="6416" width="6.140625" style="72" customWidth="1"/>
    <col min="6417" max="6656" width="9.140625" style="72"/>
    <col min="6657" max="6657" width="48.28515625" style="72" customWidth="1"/>
    <col min="6658" max="6658" width="4.42578125" style="72" customWidth="1"/>
    <col min="6659" max="6659" width="4.5703125" style="72" customWidth="1"/>
    <col min="6660" max="6660" width="13.28515625" style="72" customWidth="1"/>
    <col min="6661" max="6661" width="4.42578125" style="72" customWidth="1"/>
    <col min="6662" max="6662" width="13.28515625" style="72" customWidth="1"/>
    <col min="6663" max="6663" width="11.85546875" style="72" customWidth="1"/>
    <col min="6664" max="6664" width="12.42578125" style="72" customWidth="1"/>
    <col min="6665" max="6668" width="0" style="72" hidden="1" customWidth="1"/>
    <col min="6669" max="6669" width="22.42578125" style="72" customWidth="1"/>
    <col min="6670" max="6671" width="5.85546875" style="72" customWidth="1"/>
    <col min="6672" max="6672" width="6.140625" style="72" customWidth="1"/>
    <col min="6673" max="6912" width="9.140625" style="72"/>
    <col min="6913" max="6913" width="48.28515625" style="72" customWidth="1"/>
    <col min="6914" max="6914" width="4.42578125" style="72" customWidth="1"/>
    <col min="6915" max="6915" width="4.5703125" style="72" customWidth="1"/>
    <col min="6916" max="6916" width="13.28515625" style="72" customWidth="1"/>
    <col min="6917" max="6917" width="4.42578125" style="72" customWidth="1"/>
    <col min="6918" max="6918" width="13.28515625" style="72" customWidth="1"/>
    <col min="6919" max="6919" width="11.85546875" style="72" customWidth="1"/>
    <col min="6920" max="6920" width="12.42578125" style="72" customWidth="1"/>
    <col min="6921" max="6924" width="0" style="72" hidden="1" customWidth="1"/>
    <col min="6925" max="6925" width="22.42578125" style="72" customWidth="1"/>
    <col min="6926" max="6927" width="5.85546875" style="72" customWidth="1"/>
    <col min="6928" max="6928" width="6.140625" style="72" customWidth="1"/>
    <col min="6929" max="7168" width="9.140625" style="72"/>
    <col min="7169" max="7169" width="48.28515625" style="72" customWidth="1"/>
    <col min="7170" max="7170" width="4.42578125" style="72" customWidth="1"/>
    <col min="7171" max="7171" width="4.5703125" style="72" customWidth="1"/>
    <col min="7172" max="7172" width="13.28515625" style="72" customWidth="1"/>
    <col min="7173" max="7173" width="4.42578125" style="72" customWidth="1"/>
    <col min="7174" max="7174" width="13.28515625" style="72" customWidth="1"/>
    <col min="7175" max="7175" width="11.85546875" style="72" customWidth="1"/>
    <col min="7176" max="7176" width="12.42578125" style="72" customWidth="1"/>
    <col min="7177" max="7180" width="0" style="72" hidden="1" customWidth="1"/>
    <col min="7181" max="7181" width="22.42578125" style="72" customWidth="1"/>
    <col min="7182" max="7183" width="5.85546875" style="72" customWidth="1"/>
    <col min="7184" max="7184" width="6.140625" style="72" customWidth="1"/>
    <col min="7185" max="7424" width="9.140625" style="72"/>
    <col min="7425" max="7425" width="48.28515625" style="72" customWidth="1"/>
    <col min="7426" max="7426" width="4.42578125" style="72" customWidth="1"/>
    <col min="7427" max="7427" width="4.5703125" style="72" customWidth="1"/>
    <col min="7428" max="7428" width="13.28515625" style="72" customWidth="1"/>
    <col min="7429" max="7429" width="4.42578125" style="72" customWidth="1"/>
    <col min="7430" max="7430" width="13.28515625" style="72" customWidth="1"/>
    <col min="7431" max="7431" width="11.85546875" style="72" customWidth="1"/>
    <col min="7432" max="7432" width="12.42578125" style="72" customWidth="1"/>
    <col min="7433" max="7436" width="0" style="72" hidden="1" customWidth="1"/>
    <col min="7437" max="7437" width="22.42578125" style="72" customWidth="1"/>
    <col min="7438" max="7439" width="5.85546875" style="72" customWidth="1"/>
    <col min="7440" max="7440" width="6.140625" style="72" customWidth="1"/>
    <col min="7441" max="7680" width="9.140625" style="72"/>
    <col min="7681" max="7681" width="48.28515625" style="72" customWidth="1"/>
    <col min="7682" max="7682" width="4.42578125" style="72" customWidth="1"/>
    <col min="7683" max="7683" width="4.5703125" style="72" customWidth="1"/>
    <col min="7684" max="7684" width="13.28515625" style="72" customWidth="1"/>
    <col min="7685" max="7685" width="4.42578125" style="72" customWidth="1"/>
    <col min="7686" max="7686" width="13.28515625" style="72" customWidth="1"/>
    <col min="7687" max="7687" width="11.85546875" style="72" customWidth="1"/>
    <col min="7688" max="7688" width="12.42578125" style="72" customWidth="1"/>
    <col min="7689" max="7692" width="0" style="72" hidden="1" customWidth="1"/>
    <col min="7693" max="7693" width="22.42578125" style="72" customWidth="1"/>
    <col min="7694" max="7695" width="5.85546875" style="72" customWidth="1"/>
    <col min="7696" max="7696" width="6.140625" style="72" customWidth="1"/>
    <col min="7697" max="7936" width="9.140625" style="72"/>
    <col min="7937" max="7937" width="48.28515625" style="72" customWidth="1"/>
    <col min="7938" max="7938" width="4.42578125" style="72" customWidth="1"/>
    <col min="7939" max="7939" width="4.5703125" style="72" customWidth="1"/>
    <col min="7940" max="7940" width="13.28515625" style="72" customWidth="1"/>
    <col min="7941" max="7941" width="4.42578125" style="72" customWidth="1"/>
    <col min="7942" max="7942" width="13.28515625" style="72" customWidth="1"/>
    <col min="7943" max="7943" width="11.85546875" style="72" customWidth="1"/>
    <col min="7944" max="7944" width="12.42578125" style="72" customWidth="1"/>
    <col min="7945" max="7948" width="0" style="72" hidden="1" customWidth="1"/>
    <col min="7949" max="7949" width="22.42578125" style="72" customWidth="1"/>
    <col min="7950" max="7951" width="5.85546875" style="72" customWidth="1"/>
    <col min="7952" max="7952" width="6.140625" style="72" customWidth="1"/>
    <col min="7953" max="8192" width="9.140625" style="72"/>
    <col min="8193" max="8193" width="48.28515625" style="72" customWidth="1"/>
    <col min="8194" max="8194" width="4.42578125" style="72" customWidth="1"/>
    <col min="8195" max="8195" width="4.5703125" style="72" customWidth="1"/>
    <col min="8196" max="8196" width="13.28515625" style="72" customWidth="1"/>
    <col min="8197" max="8197" width="4.42578125" style="72" customWidth="1"/>
    <col min="8198" max="8198" width="13.28515625" style="72" customWidth="1"/>
    <col min="8199" max="8199" width="11.85546875" style="72" customWidth="1"/>
    <col min="8200" max="8200" width="12.42578125" style="72" customWidth="1"/>
    <col min="8201" max="8204" width="0" style="72" hidden="1" customWidth="1"/>
    <col min="8205" max="8205" width="22.42578125" style="72" customWidth="1"/>
    <col min="8206" max="8207" width="5.85546875" style="72" customWidth="1"/>
    <col min="8208" max="8208" width="6.140625" style="72" customWidth="1"/>
    <col min="8209" max="8448" width="9.140625" style="72"/>
    <col min="8449" max="8449" width="48.28515625" style="72" customWidth="1"/>
    <col min="8450" max="8450" width="4.42578125" style="72" customWidth="1"/>
    <col min="8451" max="8451" width="4.5703125" style="72" customWidth="1"/>
    <col min="8452" max="8452" width="13.28515625" style="72" customWidth="1"/>
    <col min="8453" max="8453" width="4.42578125" style="72" customWidth="1"/>
    <col min="8454" max="8454" width="13.28515625" style="72" customWidth="1"/>
    <col min="8455" max="8455" width="11.85546875" style="72" customWidth="1"/>
    <col min="8456" max="8456" width="12.42578125" style="72" customWidth="1"/>
    <col min="8457" max="8460" width="0" style="72" hidden="1" customWidth="1"/>
    <col min="8461" max="8461" width="22.42578125" style="72" customWidth="1"/>
    <col min="8462" max="8463" width="5.85546875" style="72" customWidth="1"/>
    <col min="8464" max="8464" width="6.140625" style="72" customWidth="1"/>
    <col min="8465" max="8704" width="9.140625" style="72"/>
    <col min="8705" max="8705" width="48.28515625" style="72" customWidth="1"/>
    <col min="8706" max="8706" width="4.42578125" style="72" customWidth="1"/>
    <col min="8707" max="8707" width="4.5703125" style="72" customWidth="1"/>
    <col min="8708" max="8708" width="13.28515625" style="72" customWidth="1"/>
    <col min="8709" max="8709" width="4.42578125" style="72" customWidth="1"/>
    <col min="8710" max="8710" width="13.28515625" style="72" customWidth="1"/>
    <col min="8711" max="8711" width="11.85546875" style="72" customWidth="1"/>
    <col min="8712" max="8712" width="12.42578125" style="72" customWidth="1"/>
    <col min="8713" max="8716" width="0" style="72" hidden="1" customWidth="1"/>
    <col min="8717" max="8717" width="22.42578125" style="72" customWidth="1"/>
    <col min="8718" max="8719" width="5.85546875" style="72" customWidth="1"/>
    <col min="8720" max="8720" width="6.140625" style="72" customWidth="1"/>
    <col min="8721" max="8960" width="9.140625" style="72"/>
    <col min="8961" max="8961" width="48.28515625" style="72" customWidth="1"/>
    <col min="8962" max="8962" width="4.42578125" style="72" customWidth="1"/>
    <col min="8963" max="8963" width="4.5703125" style="72" customWidth="1"/>
    <col min="8964" max="8964" width="13.28515625" style="72" customWidth="1"/>
    <col min="8965" max="8965" width="4.42578125" style="72" customWidth="1"/>
    <col min="8966" max="8966" width="13.28515625" style="72" customWidth="1"/>
    <col min="8967" max="8967" width="11.85546875" style="72" customWidth="1"/>
    <col min="8968" max="8968" width="12.42578125" style="72" customWidth="1"/>
    <col min="8969" max="8972" width="0" style="72" hidden="1" customWidth="1"/>
    <col min="8973" max="8973" width="22.42578125" style="72" customWidth="1"/>
    <col min="8974" max="8975" width="5.85546875" style="72" customWidth="1"/>
    <col min="8976" max="8976" width="6.140625" style="72" customWidth="1"/>
    <col min="8977" max="9216" width="9.140625" style="72"/>
    <col min="9217" max="9217" width="48.28515625" style="72" customWidth="1"/>
    <col min="9218" max="9218" width="4.42578125" style="72" customWidth="1"/>
    <col min="9219" max="9219" width="4.5703125" style="72" customWidth="1"/>
    <col min="9220" max="9220" width="13.28515625" style="72" customWidth="1"/>
    <col min="9221" max="9221" width="4.42578125" style="72" customWidth="1"/>
    <col min="9222" max="9222" width="13.28515625" style="72" customWidth="1"/>
    <col min="9223" max="9223" width="11.85546875" style="72" customWidth="1"/>
    <col min="9224" max="9224" width="12.42578125" style="72" customWidth="1"/>
    <col min="9225" max="9228" width="0" style="72" hidden="1" customWidth="1"/>
    <col min="9229" max="9229" width="22.42578125" style="72" customWidth="1"/>
    <col min="9230" max="9231" width="5.85546875" style="72" customWidth="1"/>
    <col min="9232" max="9232" width="6.140625" style="72" customWidth="1"/>
    <col min="9233" max="9472" width="9.140625" style="72"/>
    <col min="9473" max="9473" width="48.28515625" style="72" customWidth="1"/>
    <col min="9474" max="9474" width="4.42578125" style="72" customWidth="1"/>
    <col min="9475" max="9475" width="4.5703125" style="72" customWidth="1"/>
    <col min="9476" max="9476" width="13.28515625" style="72" customWidth="1"/>
    <col min="9477" max="9477" width="4.42578125" style="72" customWidth="1"/>
    <col min="9478" max="9478" width="13.28515625" style="72" customWidth="1"/>
    <col min="9479" max="9479" width="11.85546875" style="72" customWidth="1"/>
    <col min="9480" max="9480" width="12.42578125" style="72" customWidth="1"/>
    <col min="9481" max="9484" width="0" style="72" hidden="1" customWidth="1"/>
    <col min="9485" max="9485" width="22.42578125" style="72" customWidth="1"/>
    <col min="9486" max="9487" width="5.85546875" style="72" customWidth="1"/>
    <col min="9488" max="9488" width="6.140625" style="72" customWidth="1"/>
    <col min="9489" max="9728" width="9.140625" style="72"/>
    <col min="9729" max="9729" width="48.28515625" style="72" customWidth="1"/>
    <col min="9730" max="9730" width="4.42578125" style="72" customWidth="1"/>
    <col min="9731" max="9731" width="4.5703125" style="72" customWidth="1"/>
    <col min="9732" max="9732" width="13.28515625" style="72" customWidth="1"/>
    <col min="9733" max="9733" width="4.42578125" style="72" customWidth="1"/>
    <col min="9734" max="9734" width="13.28515625" style="72" customWidth="1"/>
    <col min="9735" max="9735" width="11.85546875" style="72" customWidth="1"/>
    <col min="9736" max="9736" width="12.42578125" style="72" customWidth="1"/>
    <col min="9737" max="9740" width="0" style="72" hidden="1" customWidth="1"/>
    <col min="9741" max="9741" width="22.42578125" style="72" customWidth="1"/>
    <col min="9742" max="9743" width="5.85546875" style="72" customWidth="1"/>
    <col min="9744" max="9744" width="6.140625" style="72" customWidth="1"/>
    <col min="9745" max="9984" width="9.140625" style="72"/>
    <col min="9985" max="9985" width="48.28515625" style="72" customWidth="1"/>
    <col min="9986" max="9986" width="4.42578125" style="72" customWidth="1"/>
    <col min="9987" max="9987" width="4.5703125" style="72" customWidth="1"/>
    <col min="9988" max="9988" width="13.28515625" style="72" customWidth="1"/>
    <col min="9989" max="9989" width="4.42578125" style="72" customWidth="1"/>
    <col min="9990" max="9990" width="13.28515625" style="72" customWidth="1"/>
    <col min="9991" max="9991" width="11.85546875" style="72" customWidth="1"/>
    <col min="9992" max="9992" width="12.42578125" style="72" customWidth="1"/>
    <col min="9993" max="9996" width="0" style="72" hidden="1" customWidth="1"/>
    <col min="9997" max="9997" width="22.42578125" style="72" customWidth="1"/>
    <col min="9998" max="9999" width="5.85546875" style="72" customWidth="1"/>
    <col min="10000" max="10000" width="6.140625" style="72" customWidth="1"/>
    <col min="10001" max="10240" width="9.140625" style="72"/>
    <col min="10241" max="10241" width="48.28515625" style="72" customWidth="1"/>
    <col min="10242" max="10242" width="4.42578125" style="72" customWidth="1"/>
    <col min="10243" max="10243" width="4.5703125" style="72" customWidth="1"/>
    <col min="10244" max="10244" width="13.28515625" style="72" customWidth="1"/>
    <col min="10245" max="10245" width="4.42578125" style="72" customWidth="1"/>
    <col min="10246" max="10246" width="13.28515625" style="72" customWidth="1"/>
    <col min="10247" max="10247" width="11.85546875" style="72" customWidth="1"/>
    <col min="10248" max="10248" width="12.42578125" style="72" customWidth="1"/>
    <col min="10249" max="10252" width="0" style="72" hidden="1" customWidth="1"/>
    <col min="10253" max="10253" width="22.42578125" style="72" customWidth="1"/>
    <col min="10254" max="10255" width="5.85546875" style="72" customWidth="1"/>
    <col min="10256" max="10256" width="6.140625" style="72" customWidth="1"/>
    <col min="10257" max="10496" width="9.140625" style="72"/>
    <col min="10497" max="10497" width="48.28515625" style="72" customWidth="1"/>
    <col min="10498" max="10498" width="4.42578125" style="72" customWidth="1"/>
    <col min="10499" max="10499" width="4.5703125" style="72" customWidth="1"/>
    <col min="10500" max="10500" width="13.28515625" style="72" customWidth="1"/>
    <col min="10501" max="10501" width="4.42578125" style="72" customWidth="1"/>
    <col min="10502" max="10502" width="13.28515625" style="72" customWidth="1"/>
    <col min="10503" max="10503" width="11.85546875" style="72" customWidth="1"/>
    <col min="10504" max="10504" width="12.42578125" style="72" customWidth="1"/>
    <col min="10505" max="10508" width="0" style="72" hidden="1" customWidth="1"/>
    <col min="10509" max="10509" width="22.42578125" style="72" customWidth="1"/>
    <col min="10510" max="10511" width="5.85546875" style="72" customWidth="1"/>
    <col min="10512" max="10512" width="6.140625" style="72" customWidth="1"/>
    <col min="10513" max="10752" width="9.140625" style="72"/>
    <col min="10753" max="10753" width="48.28515625" style="72" customWidth="1"/>
    <col min="10754" max="10754" width="4.42578125" style="72" customWidth="1"/>
    <col min="10755" max="10755" width="4.5703125" style="72" customWidth="1"/>
    <col min="10756" max="10756" width="13.28515625" style="72" customWidth="1"/>
    <col min="10757" max="10757" width="4.42578125" style="72" customWidth="1"/>
    <col min="10758" max="10758" width="13.28515625" style="72" customWidth="1"/>
    <col min="10759" max="10759" width="11.85546875" style="72" customWidth="1"/>
    <col min="10760" max="10760" width="12.42578125" style="72" customWidth="1"/>
    <col min="10761" max="10764" width="0" style="72" hidden="1" customWidth="1"/>
    <col min="10765" max="10765" width="22.42578125" style="72" customWidth="1"/>
    <col min="10766" max="10767" width="5.85546875" style="72" customWidth="1"/>
    <col min="10768" max="10768" width="6.140625" style="72" customWidth="1"/>
    <col min="10769" max="11008" width="9.140625" style="72"/>
    <col min="11009" max="11009" width="48.28515625" style="72" customWidth="1"/>
    <col min="11010" max="11010" width="4.42578125" style="72" customWidth="1"/>
    <col min="11011" max="11011" width="4.5703125" style="72" customWidth="1"/>
    <col min="11012" max="11012" width="13.28515625" style="72" customWidth="1"/>
    <col min="11013" max="11013" width="4.42578125" style="72" customWidth="1"/>
    <col min="11014" max="11014" width="13.28515625" style="72" customWidth="1"/>
    <col min="11015" max="11015" width="11.85546875" style="72" customWidth="1"/>
    <col min="11016" max="11016" width="12.42578125" style="72" customWidth="1"/>
    <col min="11017" max="11020" width="0" style="72" hidden="1" customWidth="1"/>
    <col min="11021" max="11021" width="22.42578125" style="72" customWidth="1"/>
    <col min="11022" max="11023" width="5.85546875" style="72" customWidth="1"/>
    <col min="11024" max="11024" width="6.140625" style="72" customWidth="1"/>
    <col min="11025" max="11264" width="9.140625" style="72"/>
    <col min="11265" max="11265" width="48.28515625" style="72" customWidth="1"/>
    <col min="11266" max="11266" width="4.42578125" style="72" customWidth="1"/>
    <col min="11267" max="11267" width="4.5703125" style="72" customWidth="1"/>
    <col min="11268" max="11268" width="13.28515625" style="72" customWidth="1"/>
    <col min="11269" max="11269" width="4.42578125" style="72" customWidth="1"/>
    <col min="11270" max="11270" width="13.28515625" style="72" customWidth="1"/>
    <col min="11271" max="11271" width="11.85546875" style="72" customWidth="1"/>
    <col min="11272" max="11272" width="12.42578125" style="72" customWidth="1"/>
    <col min="11273" max="11276" width="0" style="72" hidden="1" customWidth="1"/>
    <col min="11277" max="11277" width="22.42578125" style="72" customWidth="1"/>
    <col min="11278" max="11279" width="5.85546875" style="72" customWidth="1"/>
    <col min="11280" max="11280" width="6.140625" style="72" customWidth="1"/>
    <col min="11281" max="11520" width="9.140625" style="72"/>
    <col min="11521" max="11521" width="48.28515625" style="72" customWidth="1"/>
    <col min="11522" max="11522" width="4.42578125" style="72" customWidth="1"/>
    <col min="11523" max="11523" width="4.5703125" style="72" customWidth="1"/>
    <col min="11524" max="11524" width="13.28515625" style="72" customWidth="1"/>
    <col min="11525" max="11525" width="4.42578125" style="72" customWidth="1"/>
    <col min="11526" max="11526" width="13.28515625" style="72" customWidth="1"/>
    <col min="11527" max="11527" width="11.85546875" style="72" customWidth="1"/>
    <col min="11528" max="11528" width="12.42578125" style="72" customWidth="1"/>
    <col min="11529" max="11532" width="0" style="72" hidden="1" customWidth="1"/>
    <col min="11533" max="11533" width="22.42578125" style="72" customWidth="1"/>
    <col min="11534" max="11535" width="5.85546875" style="72" customWidth="1"/>
    <col min="11536" max="11536" width="6.140625" style="72" customWidth="1"/>
    <col min="11537" max="11776" width="9.140625" style="72"/>
    <col min="11777" max="11777" width="48.28515625" style="72" customWidth="1"/>
    <col min="11778" max="11778" width="4.42578125" style="72" customWidth="1"/>
    <col min="11779" max="11779" width="4.5703125" style="72" customWidth="1"/>
    <col min="11780" max="11780" width="13.28515625" style="72" customWidth="1"/>
    <col min="11781" max="11781" width="4.42578125" style="72" customWidth="1"/>
    <col min="11782" max="11782" width="13.28515625" style="72" customWidth="1"/>
    <col min="11783" max="11783" width="11.85546875" style="72" customWidth="1"/>
    <col min="11784" max="11784" width="12.42578125" style="72" customWidth="1"/>
    <col min="11785" max="11788" width="0" style="72" hidden="1" customWidth="1"/>
    <col min="11789" max="11789" width="22.42578125" style="72" customWidth="1"/>
    <col min="11790" max="11791" width="5.85546875" style="72" customWidth="1"/>
    <col min="11792" max="11792" width="6.140625" style="72" customWidth="1"/>
    <col min="11793" max="12032" width="9.140625" style="72"/>
    <col min="12033" max="12033" width="48.28515625" style="72" customWidth="1"/>
    <col min="12034" max="12034" width="4.42578125" style="72" customWidth="1"/>
    <col min="12035" max="12035" width="4.5703125" style="72" customWidth="1"/>
    <col min="12036" max="12036" width="13.28515625" style="72" customWidth="1"/>
    <col min="12037" max="12037" width="4.42578125" style="72" customWidth="1"/>
    <col min="12038" max="12038" width="13.28515625" style="72" customWidth="1"/>
    <col min="12039" max="12039" width="11.85546875" style="72" customWidth="1"/>
    <col min="12040" max="12040" width="12.42578125" style="72" customWidth="1"/>
    <col min="12041" max="12044" width="0" style="72" hidden="1" customWidth="1"/>
    <col min="12045" max="12045" width="22.42578125" style="72" customWidth="1"/>
    <col min="12046" max="12047" width="5.85546875" style="72" customWidth="1"/>
    <col min="12048" max="12048" width="6.140625" style="72" customWidth="1"/>
    <col min="12049" max="12288" width="9.140625" style="72"/>
    <col min="12289" max="12289" width="48.28515625" style="72" customWidth="1"/>
    <col min="12290" max="12290" width="4.42578125" style="72" customWidth="1"/>
    <col min="12291" max="12291" width="4.5703125" style="72" customWidth="1"/>
    <col min="12292" max="12292" width="13.28515625" style="72" customWidth="1"/>
    <col min="12293" max="12293" width="4.42578125" style="72" customWidth="1"/>
    <col min="12294" max="12294" width="13.28515625" style="72" customWidth="1"/>
    <col min="12295" max="12295" width="11.85546875" style="72" customWidth="1"/>
    <col min="12296" max="12296" width="12.42578125" style="72" customWidth="1"/>
    <col min="12297" max="12300" width="0" style="72" hidden="1" customWidth="1"/>
    <col min="12301" max="12301" width="22.42578125" style="72" customWidth="1"/>
    <col min="12302" max="12303" width="5.85546875" style="72" customWidth="1"/>
    <col min="12304" max="12304" width="6.140625" style="72" customWidth="1"/>
    <col min="12305" max="12544" width="9.140625" style="72"/>
    <col min="12545" max="12545" width="48.28515625" style="72" customWidth="1"/>
    <col min="12546" max="12546" width="4.42578125" style="72" customWidth="1"/>
    <col min="12547" max="12547" width="4.5703125" style="72" customWidth="1"/>
    <col min="12548" max="12548" width="13.28515625" style="72" customWidth="1"/>
    <col min="12549" max="12549" width="4.42578125" style="72" customWidth="1"/>
    <col min="12550" max="12550" width="13.28515625" style="72" customWidth="1"/>
    <col min="12551" max="12551" width="11.85546875" style="72" customWidth="1"/>
    <col min="12552" max="12552" width="12.42578125" style="72" customWidth="1"/>
    <col min="12553" max="12556" width="0" style="72" hidden="1" customWidth="1"/>
    <col min="12557" max="12557" width="22.42578125" style="72" customWidth="1"/>
    <col min="12558" max="12559" width="5.85546875" style="72" customWidth="1"/>
    <col min="12560" max="12560" width="6.140625" style="72" customWidth="1"/>
    <col min="12561" max="12800" width="9.140625" style="72"/>
    <col min="12801" max="12801" width="48.28515625" style="72" customWidth="1"/>
    <col min="12802" max="12802" width="4.42578125" style="72" customWidth="1"/>
    <col min="12803" max="12803" width="4.5703125" style="72" customWidth="1"/>
    <col min="12804" max="12804" width="13.28515625" style="72" customWidth="1"/>
    <col min="12805" max="12805" width="4.42578125" style="72" customWidth="1"/>
    <col min="12806" max="12806" width="13.28515625" style="72" customWidth="1"/>
    <col min="12807" max="12807" width="11.85546875" style="72" customWidth="1"/>
    <col min="12808" max="12808" width="12.42578125" style="72" customWidth="1"/>
    <col min="12809" max="12812" width="0" style="72" hidden="1" customWidth="1"/>
    <col min="12813" max="12813" width="22.42578125" style="72" customWidth="1"/>
    <col min="12814" max="12815" width="5.85546875" style="72" customWidth="1"/>
    <col min="12816" max="12816" width="6.140625" style="72" customWidth="1"/>
    <col min="12817" max="13056" width="9.140625" style="72"/>
    <col min="13057" max="13057" width="48.28515625" style="72" customWidth="1"/>
    <col min="13058" max="13058" width="4.42578125" style="72" customWidth="1"/>
    <col min="13059" max="13059" width="4.5703125" style="72" customWidth="1"/>
    <col min="13060" max="13060" width="13.28515625" style="72" customWidth="1"/>
    <col min="13061" max="13061" width="4.42578125" style="72" customWidth="1"/>
    <col min="13062" max="13062" width="13.28515625" style="72" customWidth="1"/>
    <col min="13063" max="13063" width="11.85546875" style="72" customWidth="1"/>
    <col min="13064" max="13064" width="12.42578125" style="72" customWidth="1"/>
    <col min="13065" max="13068" width="0" style="72" hidden="1" customWidth="1"/>
    <col min="13069" max="13069" width="22.42578125" style="72" customWidth="1"/>
    <col min="13070" max="13071" width="5.85546875" style="72" customWidth="1"/>
    <col min="13072" max="13072" width="6.140625" style="72" customWidth="1"/>
    <col min="13073" max="13312" width="9.140625" style="72"/>
    <col min="13313" max="13313" width="48.28515625" style="72" customWidth="1"/>
    <col min="13314" max="13314" width="4.42578125" style="72" customWidth="1"/>
    <col min="13315" max="13315" width="4.5703125" style="72" customWidth="1"/>
    <col min="13316" max="13316" width="13.28515625" style="72" customWidth="1"/>
    <col min="13317" max="13317" width="4.42578125" style="72" customWidth="1"/>
    <col min="13318" max="13318" width="13.28515625" style="72" customWidth="1"/>
    <col min="13319" max="13319" width="11.85546875" style="72" customWidth="1"/>
    <col min="13320" max="13320" width="12.42578125" style="72" customWidth="1"/>
    <col min="13321" max="13324" width="0" style="72" hidden="1" customWidth="1"/>
    <col min="13325" max="13325" width="22.42578125" style="72" customWidth="1"/>
    <col min="13326" max="13327" width="5.85546875" style="72" customWidth="1"/>
    <col min="13328" max="13328" width="6.140625" style="72" customWidth="1"/>
    <col min="13329" max="13568" width="9.140625" style="72"/>
    <col min="13569" max="13569" width="48.28515625" style="72" customWidth="1"/>
    <col min="13570" max="13570" width="4.42578125" style="72" customWidth="1"/>
    <col min="13571" max="13571" width="4.5703125" style="72" customWidth="1"/>
    <col min="13572" max="13572" width="13.28515625" style="72" customWidth="1"/>
    <col min="13573" max="13573" width="4.42578125" style="72" customWidth="1"/>
    <col min="13574" max="13574" width="13.28515625" style="72" customWidth="1"/>
    <col min="13575" max="13575" width="11.85546875" style="72" customWidth="1"/>
    <col min="13576" max="13576" width="12.42578125" style="72" customWidth="1"/>
    <col min="13577" max="13580" width="0" style="72" hidden="1" customWidth="1"/>
    <col min="13581" max="13581" width="22.42578125" style="72" customWidth="1"/>
    <col min="13582" max="13583" width="5.85546875" style="72" customWidth="1"/>
    <col min="13584" max="13584" width="6.140625" style="72" customWidth="1"/>
    <col min="13585" max="13824" width="9.140625" style="72"/>
    <col min="13825" max="13825" width="48.28515625" style="72" customWidth="1"/>
    <col min="13826" max="13826" width="4.42578125" style="72" customWidth="1"/>
    <col min="13827" max="13827" width="4.5703125" style="72" customWidth="1"/>
    <col min="13828" max="13828" width="13.28515625" style="72" customWidth="1"/>
    <col min="13829" max="13829" width="4.42578125" style="72" customWidth="1"/>
    <col min="13830" max="13830" width="13.28515625" style="72" customWidth="1"/>
    <col min="13831" max="13831" width="11.85546875" style="72" customWidth="1"/>
    <col min="13832" max="13832" width="12.42578125" style="72" customWidth="1"/>
    <col min="13833" max="13836" width="0" style="72" hidden="1" customWidth="1"/>
    <col min="13837" max="13837" width="22.42578125" style="72" customWidth="1"/>
    <col min="13838" max="13839" width="5.85546875" style="72" customWidth="1"/>
    <col min="13840" max="13840" width="6.140625" style="72" customWidth="1"/>
    <col min="13841" max="14080" width="9.140625" style="72"/>
    <col min="14081" max="14081" width="48.28515625" style="72" customWidth="1"/>
    <col min="14082" max="14082" width="4.42578125" style="72" customWidth="1"/>
    <col min="14083" max="14083" width="4.5703125" style="72" customWidth="1"/>
    <col min="14084" max="14084" width="13.28515625" style="72" customWidth="1"/>
    <col min="14085" max="14085" width="4.42578125" style="72" customWidth="1"/>
    <col min="14086" max="14086" width="13.28515625" style="72" customWidth="1"/>
    <col min="14087" max="14087" width="11.85546875" style="72" customWidth="1"/>
    <col min="14088" max="14088" width="12.42578125" style="72" customWidth="1"/>
    <col min="14089" max="14092" width="0" style="72" hidden="1" customWidth="1"/>
    <col min="14093" max="14093" width="22.42578125" style="72" customWidth="1"/>
    <col min="14094" max="14095" width="5.85546875" style="72" customWidth="1"/>
    <col min="14096" max="14096" width="6.140625" style="72" customWidth="1"/>
    <col min="14097" max="14336" width="9.140625" style="72"/>
    <col min="14337" max="14337" width="48.28515625" style="72" customWidth="1"/>
    <col min="14338" max="14338" width="4.42578125" style="72" customWidth="1"/>
    <col min="14339" max="14339" width="4.5703125" style="72" customWidth="1"/>
    <col min="14340" max="14340" width="13.28515625" style="72" customWidth="1"/>
    <col min="14341" max="14341" width="4.42578125" style="72" customWidth="1"/>
    <col min="14342" max="14342" width="13.28515625" style="72" customWidth="1"/>
    <col min="14343" max="14343" width="11.85546875" style="72" customWidth="1"/>
    <col min="14344" max="14344" width="12.42578125" style="72" customWidth="1"/>
    <col min="14345" max="14348" width="0" style="72" hidden="1" customWidth="1"/>
    <col min="14349" max="14349" width="22.42578125" style="72" customWidth="1"/>
    <col min="14350" max="14351" width="5.85546875" style="72" customWidth="1"/>
    <col min="14352" max="14352" width="6.140625" style="72" customWidth="1"/>
    <col min="14353" max="14592" width="9.140625" style="72"/>
    <col min="14593" max="14593" width="48.28515625" style="72" customWidth="1"/>
    <col min="14594" max="14594" width="4.42578125" style="72" customWidth="1"/>
    <col min="14595" max="14595" width="4.5703125" style="72" customWidth="1"/>
    <col min="14596" max="14596" width="13.28515625" style="72" customWidth="1"/>
    <col min="14597" max="14597" width="4.42578125" style="72" customWidth="1"/>
    <col min="14598" max="14598" width="13.28515625" style="72" customWidth="1"/>
    <col min="14599" max="14599" width="11.85546875" style="72" customWidth="1"/>
    <col min="14600" max="14600" width="12.42578125" style="72" customWidth="1"/>
    <col min="14601" max="14604" width="0" style="72" hidden="1" customWidth="1"/>
    <col min="14605" max="14605" width="22.42578125" style="72" customWidth="1"/>
    <col min="14606" max="14607" width="5.85546875" style="72" customWidth="1"/>
    <col min="14608" max="14608" width="6.140625" style="72" customWidth="1"/>
    <col min="14609" max="14848" width="9.140625" style="72"/>
    <col min="14849" max="14849" width="48.28515625" style="72" customWidth="1"/>
    <col min="14850" max="14850" width="4.42578125" style="72" customWidth="1"/>
    <col min="14851" max="14851" width="4.5703125" style="72" customWidth="1"/>
    <col min="14852" max="14852" width="13.28515625" style="72" customWidth="1"/>
    <col min="14853" max="14853" width="4.42578125" style="72" customWidth="1"/>
    <col min="14854" max="14854" width="13.28515625" style="72" customWidth="1"/>
    <col min="14855" max="14855" width="11.85546875" style="72" customWidth="1"/>
    <col min="14856" max="14856" width="12.42578125" style="72" customWidth="1"/>
    <col min="14857" max="14860" width="0" style="72" hidden="1" customWidth="1"/>
    <col min="14861" max="14861" width="22.42578125" style="72" customWidth="1"/>
    <col min="14862" max="14863" width="5.85546875" style="72" customWidth="1"/>
    <col min="14864" max="14864" width="6.140625" style="72" customWidth="1"/>
    <col min="14865" max="15104" width="9.140625" style="72"/>
    <col min="15105" max="15105" width="48.28515625" style="72" customWidth="1"/>
    <col min="15106" max="15106" width="4.42578125" style="72" customWidth="1"/>
    <col min="15107" max="15107" width="4.5703125" style="72" customWidth="1"/>
    <col min="15108" max="15108" width="13.28515625" style="72" customWidth="1"/>
    <col min="15109" max="15109" width="4.42578125" style="72" customWidth="1"/>
    <col min="15110" max="15110" width="13.28515625" style="72" customWidth="1"/>
    <col min="15111" max="15111" width="11.85546875" style="72" customWidth="1"/>
    <col min="15112" max="15112" width="12.42578125" style="72" customWidth="1"/>
    <col min="15113" max="15116" width="0" style="72" hidden="1" customWidth="1"/>
    <col min="15117" max="15117" width="22.42578125" style="72" customWidth="1"/>
    <col min="15118" max="15119" width="5.85546875" style="72" customWidth="1"/>
    <col min="15120" max="15120" width="6.140625" style="72" customWidth="1"/>
    <col min="15121" max="15360" width="9.140625" style="72"/>
    <col min="15361" max="15361" width="48.28515625" style="72" customWidth="1"/>
    <col min="15362" max="15362" width="4.42578125" style="72" customWidth="1"/>
    <col min="15363" max="15363" width="4.5703125" style="72" customWidth="1"/>
    <col min="15364" max="15364" width="13.28515625" style="72" customWidth="1"/>
    <col min="15365" max="15365" width="4.42578125" style="72" customWidth="1"/>
    <col min="15366" max="15366" width="13.28515625" style="72" customWidth="1"/>
    <col min="15367" max="15367" width="11.85546875" style="72" customWidth="1"/>
    <col min="15368" max="15368" width="12.42578125" style="72" customWidth="1"/>
    <col min="15369" max="15372" width="0" style="72" hidden="1" customWidth="1"/>
    <col min="15373" max="15373" width="22.42578125" style="72" customWidth="1"/>
    <col min="15374" max="15375" width="5.85546875" style="72" customWidth="1"/>
    <col min="15376" max="15376" width="6.140625" style="72" customWidth="1"/>
    <col min="15377" max="15616" width="9.140625" style="72"/>
    <col min="15617" max="15617" width="48.28515625" style="72" customWidth="1"/>
    <col min="15618" max="15618" width="4.42578125" style="72" customWidth="1"/>
    <col min="15619" max="15619" width="4.5703125" style="72" customWidth="1"/>
    <col min="15620" max="15620" width="13.28515625" style="72" customWidth="1"/>
    <col min="15621" max="15621" width="4.42578125" style="72" customWidth="1"/>
    <col min="15622" max="15622" width="13.28515625" style="72" customWidth="1"/>
    <col min="15623" max="15623" width="11.85546875" style="72" customWidth="1"/>
    <col min="15624" max="15624" width="12.42578125" style="72" customWidth="1"/>
    <col min="15625" max="15628" width="0" style="72" hidden="1" customWidth="1"/>
    <col min="15629" max="15629" width="22.42578125" style="72" customWidth="1"/>
    <col min="15630" max="15631" width="5.85546875" style="72" customWidth="1"/>
    <col min="15632" max="15632" width="6.140625" style="72" customWidth="1"/>
    <col min="15633" max="15872" width="9.140625" style="72"/>
    <col min="15873" max="15873" width="48.28515625" style="72" customWidth="1"/>
    <col min="15874" max="15874" width="4.42578125" style="72" customWidth="1"/>
    <col min="15875" max="15875" width="4.5703125" style="72" customWidth="1"/>
    <col min="15876" max="15876" width="13.28515625" style="72" customWidth="1"/>
    <col min="15877" max="15877" width="4.42578125" style="72" customWidth="1"/>
    <col min="15878" max="15878" width="13.28515625" style="72" customWidth="1"/>
    <col min="15879" max="15879" width="11.85546875" style="72" customWidth="1"/>
    <col min="15880" max="15880" width="12.42578125" style="72" customWidth="1"/>
    <col min="15881" max="15884" width="0" style="72" hidden="1" customWidth="1"/>
    <col min="15885" max="15885" width="22.42578125" style="72" customWidth="1"/>
    <col min="15886" max="15887" width="5.85546875" style="72" customWidth="1"/>
    <col min="15888" max="15888" width="6.140625" style="72" customWidth="1"/>
    <col min="15889" max="16128" width="9.140625" style="72"/>
    <col min="16129" max="16129" width="48.28515625" style="72" customWidth="1"/>
    <col min="16130" max="16130" width="4.42578125" style="72" customWidth="1"/>
    <col min="16131" max="16131" width="4.5703125" style="72" customWidth="1"/>
    <col min="16132" max="16132" width="13.28515625" style="72" customWidth="1"/>
    <col min="16133" max="16133" width="4.42578125" style="72" customWidth="1"/>
    <col min="16134" max="16134" width="13.28515625" style="72" customWidth="1"/>
    <col min="16135" max="16135" width="11.85546875" style="72" customWidth="1"/>
    <col min="16136" max="16136" width="12.42578125" style="72" customWidth="1"/>
    <col min="16137" max="16140" width="0" style="72" hidden="1" customWidth="1"/>
    <col min="16141" max="16141" width="22.42578125" style="72" customWidth="1"/>
    <col min="16142" max="16143" width="5.85546875" style="72" customWidth="1"/>
    <col min="16144" max="16144" width="6.140625" style="72" customWidth="1"/>
    <col min="16145" max="16384" width="9.140625" style="72"/>
  </cols>
  <sheetData>
    <row r="1" spans="1:13" ht="15" x14ac:dyDescent="0.25">
      <c r="A1" s="70"/>
      <c r="B1" s="70"/>
      <c r="C1" s="70"/>
      <c r="D1" s="372" t="s">
        <v>63</v>
      </c>
      <c r="E1" s="372"/>
      <c r="F1" s="372"/>
      <c r="G1" s="372"/>
      <c r="H1" s="372"/>
      <c r="I1" s="71"/>
      <c r="J1" s="71"/>
    </row>
    <row r="2" spans="1:13" ht="15" x14ac:dyDescent="0.25">
      <c r="A2" s="70"/>
      <c r="B2" s="70"/>
      <c r="C2" s="70"/>
      <c r="D2" s="372" t="s">
        <v>8</v>
      </c>
      <c r="E2" s="372"/>
      <c r="F2" s="372"/>
      <c r="G2" s="372"/>
      <c r="H2" s="372"/>
      <c r="I2" s="71"/>
      <c r="J2" s="71"/>
    </row>
    <row r="3" spans="1:13" ht="15" x14ac:dyDescent="0.25">
      <c r="A3" s="70"/>
      <c r="B3" s="70"/>
      <c r="C3" s="70"/>
      <c r="D3" s="372" t="s">
        <v>61</v>
      </c>
      <c r="E3" s="372"/>
      <c r="F3" s="372"/>
      <c r="G3" s="372"/>
      <c r="H3" s="372"/>
      <c r="I3" s="71"/>
      <c r="J3" s="71"/>
    </row>
    <row r="4" spans="1:13" ht="15" x14ac:dyDescent="0.25">
      <c r="A4" s="70"/>
      <c r="B4" s="70"/>
      <c r="C4" s="70"/>
      <c r="D4" s="372" t="s">
        <v>62</v>
      </c>
      <c r="E4" s="372"/>
      <c r="F4" s="372"/>
      <c r="G4" s="372"/>
      <c r="H4" s="372"/>
      <c r="I4" s="71"/>
      <c r="J4" s="71"/>
    </row>
    <row r="5" spans="1:13" ht="15" x14ac:dyDescent="0.25">
      <c r="A5" s="70"/>
      <c r="B5" s="70"/>
      <c r="C5" s="70"/>
      <c r="D5" s="372" t="s">
        <v>0</v>
      </c>
      <c r="E5" s="372"/>
      <c r="F5" s="372"/>
      <c r="G5" s="372"/>
      <c r="H5" s="372"/>
      <c r="I5" s="71"/>
      <c r="J5" s="71"/>
    </row>
    <row r="6" spans="1:13" ht="15" x14ac:dyDescent="0.25">
      <c r="A6" s="70"/>
      <c r="B6" s="70"/>
      <c r="C6" s="70"/>
      <c r="D6" s="372" t="s">
        <v>1</v>
      </c>
      <c r="E6" s="372"/>
      <c r="F6" s="372"/>
      <c r="G6" s="372"/>
      <c r="H6" s="372"/>
      <c r="I6" s="71"/>
      <c r="J6" s="71"/>
    </row>
    <row r="7" spans="1:13" ht="15" x14ac:dyDescent="0.25">
      <c r="A7" s="73"/>
      <c r="B7" s="73"/>
      <c r="C7" s="73"/>
      <c r="D7" s="372" t="s">
        <v>485</v>
      </c>
      <c r="E7" s="372"/>
      <c r="F7" s="372"/>
      <c r="G7" s="372"/>
      <c r="H7" s="372"/>
      <c r="I7" s="71"/>
      <c r="J7" s="71"/>
    </row>
    <row r="8" spans="1:13" ht="15" x14ac:dyDescent="0.25">
      <c r="A8" s="74"/>
      <c r="B8" s="73"/>
      <c r="C8" s="73"/>
      <c r="D8" s="372"/>
      <c r="E8" s="372"/>
      <c r="F8" s="372"/>
      <c r="G8" s="372"/>
      <c r="H8" s="372"/>
      <c r="I8" s="71"/>
      <c r="J8" s="71"/>
    </row>
    <row r="9" spans="1:13" ht="30.75" customHeight="1" x14ac:dyDescent="0.25">
      <c r="A9" s="386" t="s">
        <v>123</v>
      </c>
      <c r="B9" s="386"/>
      <c r="C9" s="386"/>
      <c r="D9" s="386"/>
      <c r="E9" s="386"/>
      <c r="F9" s="386"/>
      <c r="G9" s="386"/>
      <c r="H9" s="386"/>
      <c r="I9" s="71"/>
      <c r="J9" s="71"/>
    </row>
    <row r="10" spans="1:13" ht="66.75" customHeight="1" thickBot="1" x14ac:dyDescent="0.3">
      <c r="A10" s="386" t="s">
        <v>124</v>
      </c>
      <c r="B10" s="386"/>
      <c r="C10" s="386"/>
      <c r="D10" s="386"/>
      <c r="E10" s="386"/>
      <c r="F10" s="386"/>
      <c r="G10" s="386"/>
      <c r="H10" s="386"/>
      <c r="I10" s="75"/>
      <c r="J10" s="76"/>
      <c r="M10" s="77"/>
    </row>
    <row r="11" spans="1:13" s="78" customFormat="1" ht="26.25" customHeight="1" x14ac:dyDescent="0.2">
      <c r="A11" s="387" t="s">
        <v>125</v>
      </c>
      <c r="B11" s="390" t="s">
        <v>126</v>
      </c>
      <c r="C11" s="390" t="s">
        <v>127</v>
      </c>
      <c r="D11" s="390" t="s">
        <v>128</v>
      </c>
      <c r="E11" s="390" t="s">
        <v>129</v>
      </c>
      <c r="F11" s="393" t="s">
        <v>130</v>
      </c>
      <c r="G11" s="394"/>
      <c r="H11" s="395"/>
    </row>
    <row r="12" spans="1:13" s="79" customFormat="1" ht="12.75" customHeight="1" x14ac:dyDescent="0.2">
      <c r="A12" s="388"/>
      <c r="B12" s="391"/>
      <c r="C12" s="391"/>
      <c r="D12" s="391"/>
      <c r="E12" s="391"/>
      <c r="F12" s="396"/>
      <c r="G12" s="397"/>
      <c r="H12" s="398"/>
    </row>
    <row r="13" spans="1:13" s="79" customFormat="1" ht="24.75" customHeight="1" x14ac:dyDescent="0.2">
      <c r="A13" s="389"/>
      <c r="B13" s="392"/>
      <c r="C13" s="392"/>
      <c r="D13" s="392"/>
      <c r="E13" s="392"/>
      <c r="F13" s="80" t="s">
        <v>4</v>
      </c>
      <c r="G13" s="80" t="s">
        <v>5</v>
      </c>
      <c r="H13" s="81" t="s">
        <v>6</v>
      </c>
    </row>
    <row r="14" spans="1:13" s="86" customFormat="1" ht="19.5" customHeight="1" x14ac:dyDescent="0.25">
      <c r="A14" s="82" t="s">
        <v>131</v>
      </c>
      <c r="B14" s="83" t="s">
        <v>132</v>
      </c>
      <c r="C14" s="83" t="s">
        <v>133</v>
      </c>
      <c r="D14" s="84"/>
      <c r="E14" s="84"/>
      <c r="F14" s="85">
        <v>10978.9</v>
      </c>
      <c r="G14" s="85">
        <v>9129</v>
      </c>
      <c r="H14" s="85">
        <v>8413.5</v>
      </c>
    </row>
    <row r="15" spans="1:13" s="86" customFormat="1" ht="45.75" customHeight="1" x14ac:dyDescent="0.25">
      <c r="A15" s="87" t="s">
        <v>72</v>
      </c>
      <c r="B15" s="83" t="s">
        <v>132</v>
      </c>
      <c r="C15" s="83" t="s">
        <v>134</v>
      </c>
      <c r="D15" s="88"/>
      <c r="E15" s="88"/>
      <c r="F15" s="89">
        <v>384.4</v>
      </c>
      <c r="G15" s="89">
        <v>202.4</v>
      </c>
      <c r="H15" s="89">
        <v>205.1</v>
      </c>
    </row>
    <row r="16" spans="1:13" s="94" customFormat="1" ht="49.5" customHeight="1" x14ac:dyDescent="0.2">
      <c r="A16" s="90" t="s">
        <v>135</v>
      </c>
      <c r="B16" s="91" t="s">
        <v>132</v>
      </c>
      <c r="C16" s="91" t="s">
        <v>134</v>
      </c>
      <c r="D16" s="92" t="s">
        <v>136</v>
      </c>
      <c r="E16" s="92"/>
      <c r="F16" s="93">
        <f t="shared" ref="F16:G18" si="0">F17</f>
        <v>384.4</v>
      </c>
      <c r="G16" s="93">
        <v>202.4</v>
      </c>
      <c r="H16" s="93">
        <f>H17</f>
        <v>205.1</v>
      </c>
    </row>
    <row r="17" spans="1:11" s="94" customFormat="1" ht="27" customHeight="1" x14ac:dyDescent="0.2">
      <c r="A17" s="95" t="s">
        <v>137</v>
      </c>
      <c r="B17" s="96" t="s">
        <v>132</v>
      </c>
      <c r="C17" s="96" t="s">
        <v>134</v>
      </c>
      <c r="D17" s="97" t="s">
        <v>138</v>
      </c>
      <c r="E17" s="97"/>
      <c r="F17" s="98">
        <f t="shared" si="0"/>
        <v>384.4</v>
      </c>
      <c r="G17" s="98">
        <f t="shared" si="0"/>
        <v>202.4</v>
      </c>
      <c r="H17" s="98">
        <f>H18</f>
        <v>205.1</v>
      </c>
    </row>
    <row r="18" spans="1:11" ht="14.25" customHeight="1" x14ac:dyDescent="0.2">
      <c r="A18" s="99" t="s">
        <v>139</v>
      </c>
      <c r="B18" s="96" t="s">
        <v>132</v>
      </c>
      <c r="C18" s="96" t="s">
        <v>134</v>
      </c>
      <c r="D18" s="97" t="s">
        <v>140</v>
      </c>
      <c r="E18" s="97"/>
      <c r="F18" s="98">
        <f t="shared" si="0"/>
        <v>384.4</v>
      </c>
      <c r="G18" s="98">
        <f t="shared" si="0"/>
        <v>202.4</v>
      </c>
      <c r="H18" s="98">
        <f>H19</f>
        <v>205.1</v>
      </c>
    </row>
    <row r="19" spans="1:11" ht="14.25" customHeight="1" x14ac:dyDescent="0.2">
      <c r="A19" s="100" t="s">
        <v>141</v>
      </c>
      <c r="B19" s="96" t="s">
        <v>132</v>
      </c>
      <c r="C19" s="96" t="s">
        <v>134</v>
      </c>
      <c r="D19" s="101" t="s">
        <v>142</v>
      </c>
      <c r="E19" s="101"/>
      <c r="F19" s="98">
        <f>F20</f>
        <v>384.4</v>
      </c>
      <c r="G19" s="98">
        <v>202.4</v>
      </c>
      <c r="H19" s="98">
        <f>H20</f>
        <v>205.1</v>
      </c>
      <c r="K19" s="72">
        <v>27</v>
      </c>
    </row>
    <row r="20" spans="1:11" s="105" customFormat="1" ht="30" customHeight="1" x14ac:dyDescent="0.2">
      <c r="A20" s="102" t="s">
        <v>143</v>
      </c>
      <c r="B20" s="96" t="s">
        <v>132</v>
      </c>
      <c r="C20" s="96" t="s">
        <v>134</v>
      </c>
      <c r="D20" s="101" t="s">
        <v>142</v>
      </c>
      <c r="E20" s="101">
        <v>200</v>
      </c>
      <c r="F20" s="103">
        <v>384.4</v>
      </c>
      <c r="G20" s="103">
        <v>202.4</v>
      </c>
      <c r="H20" s="104">
        <v>205.1</v>
      </c>
    </row>
    <row r="21" spans="1:11" ht="68.25" customHeight="1" x14ac:dyDescent="0.2">
      <c r="A21" s="82" t="s">
        <v>74</v>
      </c>
      <c r="B21" s="83" t="s">
        <v>132</v>
      </c>
      <c r="C21" s="83" t="s">
        <v>144</v>
      </c>
      <c r="D21" s="84"/>
      <c r="E21" s="84"/>
      <c r="F21" s="89">
        <f>F22</f>
        <v>9101.9</v>
      </c>
      <c r="G21" s="89">
        <f>G22</f>
        <v>8190</v>
      </c>
      <c r="H21" s="89">
        <f>H22</f>
        <v>7575.6</v>
      </c>
    </row>
    <row r="22" spans="1:11" ht="38.25" x14ac:dyDescent="0.2">
      <c r="A22" s="90" t="s">
        <v>135</v>
      </c>
      <c r="B22" s="91" t="s">
        <v>132</v>
      </c>
      <c r="C22" s="91" t="s">
        <v>144</v>
      </c>
      <c r="D22" s="92" t="s">
        <v>136</v>
      </c>
      <c r="E22" s="92"/>
      <c r="F22" s="93">
        <v>9101.9</v>
      </c>
      <c r="G22" s="93">
        <f>G23+G29</f>
        <v>8190</v>
      </c>
      <c r="H22" s="93">
        <f>H23+H29</f>
        <v>7575.6</v>
      </c>
    </row>
    <row r="23" spans="1:11" ht="38.25" x14ac:dyDescent="0.2">
      <c r="A23" s="95" t="s">
        <v>145</v>
      </c>
      <c r="B23" s="96" t="s">
        <v>132</v>
      </c>
      <c r="C23" s="96" t="s">
        <v>144</v>
      </c>
      <c r="D23" s="97" t="s">
        <v>146</v>
      </c>
      <c r="E23" s="97"/>
      <c r="F23" s="98">
        <f>F24</f>
        <v>1667.6</v>
      </c>
      <c r="G23" s="98">
        <f>G24</f>
        <v>1478.5</v>
      </c>
      <c r="H23" s="98">
        <f>H24</f>
        <v>1311.5</v>
      </c>
    </row>
    <row r="24" spans="1:11" x14ac:dyDescent="0.2">
      <c r="A24" s="99" t="s">
        <v>139</v>
      </c>
      <c r="B24" s="96" t="s">
        <v>132</v>
      </c>
      <c r="C24" s="96" t="s">
        <v>144</v>
      </c>
      <c r="D24" s="97" t="s">
        <v>147</v>
      </c>
      <c r="E24" s="97"/>
      <c r="F24" s="98">
        <v>1667.6</v>
      </c>
      <c r="G24" s="98">
        <v>1478.5</v>
      </c>
      <c r="H24" s="98">
        <v>1311.5</v>
      </c>
    </row>
    <row r="25" spans="1:11" ht="17.25" customHeight="1" x14ac:dyDescent="0.2">
      <c r="A25" s="100" t="s">
        <v>141</v>
      </c>
      <c r="B25" s="96" t="s">
        <v>132</v>
      </c>
      <c r="C25" s="96" t="s">
        <v>144</v>
      </c>
      <c r="D25" s="97" t="s">
        <v>148</v>
      </c>
      <c r="E25" s="97"/>
      <c r="F25" s="98">
        <v>1589</v>
      </c>
      <c r="G25" s="98">
        <f>G26</f>
        <v>1478.5</v>
      </c>
      <c r="H25" s="98">
        <f>H26</f>
        <v>1311.5</v>
      </c>
    </row>
    <row r="26" spans="1:11" ht="53.25" customHeight="1" x14ac:dyDescent="0.2">
      <c r="A26" s="102" t="s">
        <v>149</v>
      </c>
      <c r="B26" s="96" t="s">
        <v>132</v>
      </c>
      <c r="C26" s="96" t="s">
        <v>144</v>
      </c>
      <c r="D26" s="101" t="s">
        <v>148</v>
      </c>
      <c r="E26" s="101">
        <v>100</v>
      </c>
      <c r="F26" s="98">
        <v>1589</v>
      </c>
      <c r="G26" s="98">
        <v>1478.5</v>
      </c>
      <c r="H26" s="98">
        <v>1311.5</v>
      </c>
    </row>
    <row r="27" spans="1:11" ht="53.25" customHeight="1" x14ac:dyDescent="0.2">
      <c r="A27" s="102" t="s">
        <v>149</v>
      </c>
      <c r="B27" s="96" t="s">
        <v>132</v>
      </c>
      <c r="C27" s="96" t="s">
        <v>144</v>
      </c>
      <c r="D27" s="101" t="s">
        <v>456</v>
      </c>
      <c r="E27" s="111"/>
      <c r="F27" s="98">
        <v>78.599999999999994</v>
      </c>
      <c r="G27" s="98">
        <v>0</v>
      </c>
      <c r="H27" s="98">
        <v>0</v>
      </c>
    </row>
    <row r="28" spans="1:11" ht="27.75" customHeight="1" x14ac:dyDescent="0.25">
      <c r="A28" s="318" t="s">
        <v>460</v>
      </c>
      <c r="B28" s="96" t="s">
        <v>132</v>
      </c>
      <c r="C28" s="96" t="s">
        <v>144</v>
      </c>
      <c r="D28" s="101" t="s">
        <v>456</v>
      </c>
      <c r="E28" s="111">
        <v>100</v>
      </c>
      <c r="F28" s="98">
        <v>78.599999999999994</v>
      </c>
      <c r="G28" s="98">
        <v>0</v>
      </c>
      <c r="H28" s="98">
        <v>0</v>
      </c>
    </row>
    <row r="29" spans="1:11" ht="24.75" customHeight="1" x14ac:dyDescent="0.2">
      <c r="A29" s="95" t="s">
        <v>137</v>
      </c>
      <c r="B29" s="91" t="s">
        <v>132</v>
      </c>
      <c r="C29" s="91" t="s">
        <v>144</v>
      </c>
      <c r="D29" s="106" t="s">
        <v>138</v>
      </c>
      <c r="E29" s="106"/>
      <c r="F29" s="93">
        <f>F30</f>
        <v>7434.3</v>
      </c>
      <c r="G29" s="93">
        <f>G30</f>
        <v>6711.5</v>
      </c>
      <c r="H29" s="93">
        <f>H30</f>
        <v>6264.1</v>
      </c>
    </row>
    <row r="30" spans="1:11" x14ac:dyDescent="0.2">
      <c r="A30" s="99" t="s">
        <v>139</v>
      </c>
      <c r="B30" s="96" t="s">
        <v>132</v>
      </c>
      <c r="C30" s="96" t="s">
        <v>144</v>
      </c>
      <c r="D30" s="97" t="s">
        <v>140</v>
      </c>
      <c r="E30" s="97"/>
      <c r="F30" s="98">
        <v>7434.3</v>
      </c>
      <c r="G30" s="98">
        <v>6711.5</v>
      </c>
      <c r="H30" s="98">
        <v>6264.1</v>
      </c>
      <c r="I30" s="72">
        <v>62</v>
      </c>
      <c r="K30" s="72">
        <v>59</v>
      </c>
    </row>
    <row r="31" spans="1:11" x14ac:dyDescent="0.2">
      <c r="A31" s="100" t="s">
        <v>141</v>
      </c>
      <c r="B31" s="96" t="s">
        <v>132</v>
      </c>
      <c r="C31" s="96" t="s">
        <v>144</v>
      </c>
      <c r="D31" s="101" t="s">
        <v>142</v>
      </c>
      <c r="E31" s="101"/>
      <c r="F31" s="98">
        <v>4305.8</v>
      </c>
      <c r="G31" s="98">
        <f>G32</f>
        <v>5286.1</v>
      </c>
      <c r="H31" s="98">
        <f>H32</f>
        <v>4782.8999999999996</v>
      </c>
    </row>
    <row r="32" spans="1:11" ht="53.25" customHeight="1" x14ac:dyDescent="0.2">
      <c r="A32" s="102" t="s">
        <v>149</v>
      </c>
      <c r="B32" s="96" t="s">
        <v>132</v>
      </c>
      <c r="C32" s="96" t="s">
        <v>144</v>
      </c>
      <c r="D32" s="101" t="s">
        <v>142</v>
      </c>
      <c r="E32" s="101"/>
      <c r="F32" s="98">
        <v>4305.8</v>
      </c>
      <c r="G32" s="98">
        <v>5286.1</v>
      </c>
      <c r="H32" s="98">
        <v>4782.8999999999996</v>
      </c>
    </row>
    <row r="33" spans="1:14" ht="53.25" customHeight="1" x14ac:dyDescent="0.2">
      <c r="A33" s="102" t="s">
        <v>149</v>
      </c>
      <c r="B33" s="96" t="s">
        <v>132</v>
      </c>
      <c r="C33" s="96" t="s">
        <v>144</v>
      </c>
      <c r="D33" s="101" t="s">
        <v>457</v>
      </c>
      <c r="E33" s="101"/>
      <c r="F33" s="98">
        <v>1432.9</v>
      </c>
      <c r="G33" s="98">
        <v>0</v>
      </c>
      <c r="H33" s="98">
        <v>0</v>
      </c>
    </row>
    <row r="34" spans="1:14" ht="35.25" customHeight="1" x14ac:dyDescent="0.25">
      <c r="A34" s="318" t="s">
        <v>460</v>
      </c>
      <c r="B34" s="96" t="s">
        <v>132</v>
      </c>
      <c r="C34" s="96" t="s">
        <v>144</v>
      </c>
      <c r="D34" s="101" t="s">
        <v>457</v>
      </c>
      <c r="E34" s="101">
        <v>100</v>
      </c>
      <c r="F34" s="98">
        <v>1432.9</v>
      </c>
      <c r="G34" s="98">
        <v>0</v>
      </c>
      <c r="H34" s="98">
        <v>0</v>
      </c>
    </row>
    <row r="35" spans="1:14" ht="15.75" customHeight="1" x14ac:dyDescent="0.2">
      <c r="A35" s="100" t="s">
        <v>141</v>
      </c>
      <c r="B35" s="96" t="s">
        <v>132</v>
      </c>
      <c r="C35" s="96" t="s">
        <v>144</v>
      </c>
      <c r="D35" s="101" t="s">
        <v>142</v>
      </c>
      <c r="E35" s="101"/>
      <c r="F35" s="98">
        <v>1695.6</v>
      </c>
      <c r="G35" s="98">
        <f>G36</f>
        <v>1425.4</v>
      </c>
      <c r="H35" s="98">
        <f>H36</f>
        <v>1481.2</v>
      </c>
    </row>
    <row r="36" spans="1:14" ht="25.5" x14ac:dyDescent="0.2">
      <c r="A36" s="102" t="s">
        <v>143</v>
      </c>
      <c r="B36" s="96" t="s">
        <v>132</v>
      </c>
      <c r="C36" s="96" t="s">
        <v>144</v>
      </c>
      <c r="D36" s="101" t="s">
        <v>142</v>
      </c>
      <c r="E36" s="101">
        <v>200</v>
      </c>
      <c r="F36" s="98">
        <v>1695.6</v>
      </c>
      <c r="G36" s="98">
        <v>1425.4</v>
      </c>
      <c r="H36" s="98">
        <v>1481.2</v>
      </c>
      <c r="M36" s="399"/>
      <c r="N36" s="399"/>
    </row>
    <row r="37" spans="1:14" s="94" customFormat="1" ht="45.75" customHeight="1" x14ac:dyDescent="0.2">
      <c r="A37" s="87" t="s">
        <v>76</v>
      </c>
      <c r="B37" s="91" t="s">
        <v>132</v>
      </c>
      <c r="C37" s="91" t="s">
        <v>150</v>
      </c>
      <c r="D37" s="107"/>
      <c r="E37" s="107"/>
      <c r="F37" s="89">
        <f t="shared" ref="F37:G39" si="1">F38</f>
        <v>235.9</v>
      </c>
      <c r="G37" s="89">
        <f t="shared" si="1"/>
        <v>73.599999999999994</v>
      </c>
      <c r="H37" s="89">
        <f>H38</f>
        <v>36.799999999999997</v>
      </c>
    </row>
    <row r="38" spans="1:14" s="94" customFormat="1" ht="39" customHeight="1" x14ac:dyDescent="0.2">
      <c r="A38" s="108" t="s">
        <v>135</v>
      </c>
      <c r="B38" s="91" t="s">
        <v>132</v>
      </c>
      <c r="C38" s="91" t="s">
        <v>150</v>
      </c>
      <c r="D38" s="92" t="s">
        <v>136</v>
      </c>
      <c r="E38" s="92"/>
      <c r="F38" s="93">
        <f t="shared" si="1"/>
        <v>235.9</v>
      </c>
      <c r="G38" s="93">
        <f t="shared" si="1"/>
        <v>73.599999999999994</v>
      </c>
      <c r="H38" s="93">
        <f>H39</f>
        <v>36.799999999999997</v>
      </c>
    </row>
    <row r="39" spans="1:14" ht="15.75" customHeight="1" x14ac:dyDescent="0.2">
      <c r="A39" s="109" t="s">
        <v>151</v>
      </c>
      <c r="B39" s="96" t="s">
        <v>132</v>
      </c>
      <c r="C39" s="96" t="s">
        <v>150</v>
      </c>
      <c r="D39" s="97" t="s">
        <v>138</v>
      </c>
      <c r="E39" s="97"/>
      <c r="F39" s="98">
        <f t="shared" si="1"/>
        <v>235.9</v>
      </c>
      <c r="G39" s="98">
        <f t="shared" si="1"/>
        <v>73.599999999999994</v>
      </c>
      <c r="H39" s="98">
        <f>H40</f>
        <v>36.799999999999997</v>
      </c>
    </row>
    <row r="40" spans="1:14" ht="18" customHeight="1" x14ac:dyDescent="0.2">
      <c r="A40" s="108" t="s">
        <v>139</v>
      </c>
      <c r="B40" s="96" t="s">
        <v>132</v>
      </c>
      <c r="C40" s="96" t="s">
        <v>150</v>
      </c>
      <c r="D40" s="97" t="s">
        <v>140</v>
      </c>
      <c r="E40" s="97"/>
      <c r="F40" s="98">
        <v>235.9</v>
      </c>
      <c r="G40" s="98">
        <f>G41+G43</f>
        <v>73.599999999999994</v>
      </c>
      <c r="H40" s="98">
        <f>H41+H43</f>
        <v>36.799999999999997</v>
      </c>
    </row>
    <row r="41" spans="1:14" ht="37.5" customHeight="1" x14ac:dyDescent="0.2">
      <c r="A41" s="100" t="s">
        <v>152</v>
      </c>
      <c r="B41" s="96" t="s">
        <v>132</v>
      </c>
      <c r="C41" s="96" t="s">
        <v>150</v>
      </c>
      <c r="D41" s="101" t="s">
        <v>153</v>
      </c>
      <c r="E41" s="101"/>
      <c r="F41" s="98">
        <f>F42</f>
        <v>199.1</v>
      </c>
      <c r="G41" s="98">
        <f>G42</f>
        <v>36.799999999999997</v>
      </c>
      <c r="H41" s="98">
        <v>36.799999999999997</v>
      </c>
    </row>
    <row r="42" spans="1:14" ht="17.25" customHeight="1" x14ac:dyDescent="0.2">
      <c r="A42" s="100" t="s">
        <v>154</v>
      </c>
      <c r="B42" s="96" t="s">
        <v>132</v>
      </c>
      <c r="C42" s="96" t="s">
        <v>150</v>
      </c>
      <c r="D42" s="101" t="s">
        <v>153</v>
      </c>
      <c r="E42" s="101">
        <v>500</v>
      </c>
      <c r="F42" s="98">
        <v>199.1</v>
      </c>
      <c r="G42" s="98">
        <v>36.799999999999997</v>
      </c>
      <c r="H42" s="98">
        <v>0</v>
      </c>
    </row>
    <row r="43" spans="1:14" ht="43.5" customHeight="1" x14ac:dyDescent="0.2">
      <c r="A43" s="102" t="s">
        <v>155</v>
      </c>
      <c r="B43" s="110" t="s">
        <v>132</v>
      </c>
      <c r="C43" s="110" t="s">
        <v>150</v>
      </c>
      <c r="D43" s="111" t="s">
        <v>156</v>
      </c>
      <c r="E43" s="112"/>
      <c r="F43" s="98">
        <f>F44</f>
        <v>36.799999999999997</v>
      </c>
      <c r="G43" s="98">
        <v>36.799999999999997</v>
      </c>
      <c r="H43" s="98">
        <v>0</v>
      </c>
    </row>
    <row r="44" spans="1:14" ht="18" customHeight="1" x14ac:dyDescent="0.2">
      <c r="A44" s="100" t="s">
        <v>154</v>
      </c>
      <c r="B44" s="110" t="s">
        <v>132</v>
      </c>
      <c r="C44" s="110" t="s">
        <v>150</v>
      </c>
      <c r="D44" s="111" t="s">
        <v>156</v>
      </c>
      <c r="E44" s="113" t="s">
        <v>157</v>
      </c>
      <c r="F44" s="98">
        <v>36.799999999999997</v>
      </c>
      <c r="G44" s="98">
        <v>36.799999999999997</v>
      </c>
      <c r="H44" s="98">
        <v>0</v>
      </c>
    </row>
    <row r="45" spans="1:14" s="114" customFormat="1" ht="12" customHeight="1" x14ac:dyDescent="0.2">
      <c r="A45" s="95" t="s">
        <v>139</v>
      </c>
      <c r="B45" s="96" t="s">
        <v>132</v>
      </c>
      <c r="C45" s="96" t="s">
        <v>158</v>
      </c>
      <c r="D45" s="106" t="s">
        <v>159</v>
      </c>
      <c r="E45" s="101"/>
      <c r="F45" s="93">
        <f>F46</f>
        <v>20</v>
      </c>
      <c r="G45" s="93">
        <f>G46</f>
        <v>25</v>
      </c>
      <c r="H45" s="93">
        <f>H46</f>
        <v>30</v>
      </c>
    </row>
    <row r="46" spans="1:14" ht="11.25" customHeight="1" x14ac:dyDescent="0.2">
      <c r="A46" s="95" t="s">
        <v>139</v>
      </c>
      <c r="B46" s="96" t="s">
        <v>132</v>
      </c>
      <c r="C46" s="96" t="s">
        <v>158</v>
      </c>
      <c r="D46" s="106" t="s">
        <v>159</v>
      </c>
      <c r="E46" s="101"/>
      <c r="F46" s="93">
        <v>20</v>
      </c>
      <c r="G46" s="93">
        <v>25</v>
      </c>
      <c r="H46" s="93">
        <v>30</v>
      </c>
    </row>
    <row r="47" spans="1:14" ht="25.5" customHeight="1" x14ac:dyDescent="0.2">
      <c r="A47" s="102" t="s">
        <v>160</v>
      </c>
      <c r="B47" s="96"/>
      <c r="C47" s="96"/>
      <c r="D47" s="101" t="s">
        <v>161</v>
      </c>
      <c r="E47" s="101"/>
      <c r="F47" s="98">
        <v>20</v>
      </c>
      <c r="G47" s="98">
        <v>25</v>
      </c>
      <c r="H47" s="98">
        <v>30</v>
      </c>
    </row>
    <row r="48" spans="1:14" ht="25.5" customHeight="1" x14ac:dyDescent="0.2">
      <c r="A48" s="102" t="s">
        <v>160</v>
      </c>
      <c r="B48" s="96" t="s">
        <v>132</v>
      </c>
      <c r="C48" s="96" t="s">
        <v>158</v>
      </c>
      <c r="D48" s="101" t="s">
        <v>161</v>
      </c>
      <c r="E48" s="101"/>
      <c r="F48" s="98">
        <v>20</v>
      </c>
      <c r="G48" s="98">
        <v>25</v>
      </c>
      <c r="H48" s="98">
        <v>30</v>
      </c>
    </row>
    <row r="49" spans="1:18" s="86" customFormat="1" ht="18.75" customHeight="1" x14ac:dyDescent="0.25">
      <c r="A49" s="115" t="s">
        <v>80</v>
      </c>
      <c r="B49" s="91" t="s">
        <v>132</v>
      </c>
      <c r="C49" s="91" t="s">
        <v>162</v>
      </c>
      <c r="D49" s="101"/>
      <c r="E49" s="101"/>
      <c r="F49" s="93">
        <f>F50+F56</f>
        <v>1236.7</v>
      </c>
      <c r="G49" s="93">
        <f>G50+G56</f>
        <v>638</v>
      </c>
      <c r="H49" s="93">
        <f>H50+H56</f>
        <v>566</v>
      </c>
    </row>
    <row r="50" spans="1:18" s="86" customFormat="1" ht="43.5" customHeight="1" x14ac:dyDescent="0.25">
      <c r="A50" s="108" t="s">
        <v>135</v>
      </c>
      <c r="B50" s="91" t="s">
        <v>132</v>
      </c>
      <c r="C50" s="91" t="s">
        <v>162</v>
      </c>
      <c r="D50" s="92" t="s">
        <v>136</v>
      </c>
      <c r="E50" s="101"/>
      <c r="F50" s="98">
        <f t="shared" ref="F50:G52" si="2">F51</f>
        <v>3.5</v>
      </c>
      <c r="G50" s="98">
        <v>3.5</v>
      </c>
      <c r="H50" s="98">
        <f>H51</f>
        <v>3.5</v>
      </c>
    </row>
    <row r="51" spans="1:18" s="86" customFormat="1" ht="18.75" customHeight="1" x14ac:dyDescent="0.25">
      <c r="A51" s="109" t="s">
        <v>151</v>
      </c>
      <c r="B51" s="96" t="s">
        <v>132</v>
      </c>
      <c r="C51" s="96" t="s">
        <v>162</v>
      </c>
      <c r="D51" s="97" t="s">
        <v>138</v>
      </c>
      <c r="E51" s="101"/>
      <c r="F51" s="98">
        <f t="shared" si="2"/>
        <v>3.5</v>
      </c>
      <c r="G51" s="98">
        <v>3.5</v>
      </c>
      <c r="H51" s="98">
        <f>H52</f>
        <v>3.5</v>
      </c>
    </row>
    <row r="52" spans="1:18" s="86" customFormat="1" ht="18.75" customHeight="1" x14ac:dyDescent="0.25">
      <c r="A52" s="108" t="s">
        <v>139</v>
      </c>
      <c r="B52" s="96" t="s">
        <v>132</v>
      </c>
      <c r="C52" s="96" t="s">
        <v>162</v>
      </c>
      <c r="D52" s="97" t="s">
        <v>140</v>
      </c>
      <c r="E52" s="101"/>
      <c r="F52" s="98">
        <f t="shared" si="2"/>
        <v>3.5</v>
      </c>
      <c r="G52" s="98">
        <f t="shared" si="2"/>
        <v>3.5</v>
      </c>
      <c r="H52" s="98">
        <f>H53</f>
        <v>3.5</v>
      </c>
    </row>
    <row r="53" spans="1:18" s="86" customFormat="1" ht="63" customHeight="1" x14ac:dyDescent="0.25">
      <c r="A53" s="116" t="s">
        <v>163</v>
      </c>
      <c r="B53" s="96" t="s">
        <v>132</v>
      </c>
      <c r="C53" s="96" t="s">
        <v>162</v>
      </c>
      <c r="D53" s="97" t="s">
        <v>164</v>
      </c>
      <c r="E53" s="101"/>
      <c r="F53" s="98">
        <f>F54+F55</f>
        <v>3.5</v>
      </c>
      <c r="G53" s="98">
        <f>G54+G55</f>
        <v>3.5</v>
      </c>
      <c r="H53" s="98">
        <f>H54+H55</f>
        <v>3.5</v>
      </c>
      <c r="M53" s="117"/>
      <c r="N53" s="118"/>
      <c r="O53" s="118"/>
      <c r="P53" s="118"/>
      <c r="Q53" s="118"/>
      <c r="R53" s="118"/>
    </row>
    <row r="54" spans="1:18" s="86" customFormat="1" ht="29.25" customHeight="1" x14ac:dyDescent="0.25">
      <c r="A54" s="102" t="s">
        <v>149</v>
      </c>
      <c r="B54" s="96" t="s">
        <v>132</v>
      </c>
      <c r="C54" s="96" t="s">
        <v>162</v>
      </c>
      <c r="D54" s="97" t="s">
        <v>164</v>
      </c>
      <c r="E54" s="101">
        <v>100</v>
      </c>
      <c r="F54" s="98">
        <v>0</v>
      </c>
      <c r="G54" s="98">
        <v>0</v>
      </c>
      <c r="H54" s="98"/>
    </row>
    <row r="55" spans="1:18" s="86" customFormat="1" ht="30" customHeight="1" x14ac:dyDescent="0.25">
      <c r="A55" s="102" t="s">
        <v>143</v>
      </c>
      <c r="B55" s="96" t="s">
        <v>132</v>
      </c>
      <c r="C55" s="96" t="s">
        <v>162</v>
      </c>
      <c r="D55" s="97" t="s">
        <v>164</v>
      </c>
      <c r="E55" s="101">
        <v>200</v>
      </c>
      <c r="F55" s="98">
        <v>3.5</v>
      </c>
      <c r="G55" s="98">
        <v>3.5</v>
      </c>
      <c r="H55" s="98">
        <v>3.5</v>
      </c>
    </row>
    <row r="56" spans="1:18" s="94" customFormat="1" ht="36" customHeight="1" x14ac:dyDescent="0.2">
      <c r="A56" s="119" t="s">
        <v>165</v>
      </c>
      <c r="B56" s="91" t="s">
        <v>132</v>
      </c>
      <c r="C56" s="91" t="s">
        <v>162</v>
      </c>
      <c r="D56" s="92" t="s">
        <v>166</v>
      </c>
      <c r="E56" s="92"/>
      <c r="F56" s="120">
        <f t="shared" ref="F56:H57" si="3">F57</f>
        <v>1233.2</v>
      </c>
      <c r="G56" s="120">
        <f t="shared" si="3"/>
        <v>634.5</v>
      </c>
      <c r="H56" s="120">
        <f t="shared" si="3"/>
        <v>562.5</v>
      </c>
    </row>
    <row r="57" spans="1:18" s="94" customFormat="1" ht="16.5" customHeight="1" x14ac:dyDescent="0.2">
      <c r="A57" s="121" t="s">
        <v>139</v>
      </c>
      <c r="B57" s="96" t="s">
        <v>132</v>
      </c>
      <c r="C57" s="96" t="s">
        <v>162</v>
      </c>
      <c r="D57" s="101" t="s">
        <v>159</v>
      </c>
      <c r="E57" s="101"/>
      <c r="F57" s="122">
        <v>1233.2</v>
      </c>
      <c r="G57" s="122">
        <f t="shared" si="3"/>
        <v>634.5</v>
      </c>
      <c r="H57" s="122">
        <f t="shared" si="3"/>
        <v>562.5</v>
      </c>
    </row>
    <row r="58" spans="1:18" s="94" customFormat="1" x14ac:dyDescent="0.2">
      <c r="A58" s="121" t="s">
        <v>139</v>
      </c>
      <c r="B58" s="96" t="s">
        <v>132</v>
      </c>
      <c r="C58" s="96" t="s">
        <v>162</v>
      </c>
      <c r="D58" s="101" t="s">
        <v>167</v>
      </c>
      <c r="E58" s="101"/>
      <c r="F58" s="122">
        <v>1233.2</v>
      </c>
      <c r="G58" s="122">
        <v>634.5</v>
      </c>
      <c r="H58" s="122">
        <v>562.5</v>
      </c>
      <c r="I58" s="94">
        <v>22</v>
      </c>
    </row>
    <row r="59" spans="1:18" s="94" customFormat="1" ht="51.75" customHeight="1" x14ac:dyDescent="0.2">
      <c r="A59" s="100" t="s">
        <v>168</v>
      </c>
      <c r="B59" s="96" t="s">
        <v>132</v>
      </c>
      <c r="C59" s="96" t="s">
        <v>162</v>
      </c>
      <c r="D59" s="101" t="s">
        <v>169</v>
      </c>
      <c r="E59" s="101"/>
      <c r="F59" s="122">
        <v>1033.2</v>
      </c>
      <c r="G59" s="122">
        <v>634.5</v>
      </c>
      <c r="H59" s="122">
        <f>H60+H61</f>
        <v>562.5</v>
      </c>
    </row>
    <row r="60" spans="1:18" s="94" customFormat="1" ht="25.5" x14ac:dyDescent="0.2">
      <c r="A60" s="102" t="s">
        <v>143</v>
      </c>
      <c r="B60" s="96" t="s">
        <v>132</v>
      </c>
      <c r="C60" s="96" t="s">
        <v>162</v>
      </c>
      <c r="D60" s="101" t="s">
        <v>169</v>
      </c>
      <c r="E60" s="101">
        <v>200</v>
      </c>
      <c r="F60" s="101">
        <v>913.2</v>
      </c>
      <c r="G60" s="101">
        <v>577.5</v>
      </c>
      <c r="H60" s="122">
        <v>502.5</v>
      </c>
    </row>
    <row r="61" spans="1:18" s="94" customFormat="1" x14ac:dyDescent="0.2">
      <c r="A61" s="102" t="s">
        <v>170</v>
      </c>
      <c r="B61" s="96" t="s">
        <v>132</v>
      </c>
      <c r="C61" s="96" t="s">
        <v>162</v>
      </c>
      <c r="D61" s="101" t="s">
        <v>169</v>
      </c>
      <c r="E61" s="101">
        <v>800</v>
      </c>
      <c r="F61" s="123">
        <v>120</v>
      </c>
      <c r="G61" s="124">
        <v>57</v>
      </c>
      <c r="H61" s="123">
        <v>60</v>
      </c>
    </row>
    <row r="62" spans="1:18" s="94" customFormat="1" ht="25.5" x14ac:dyDescent="0.2">
      <c r="A62" s="267" t="s">
        <v>439</v>
      </c>
      <c r="B62" s="96" t="s">
        <v>132</v>
      </c>
      <c r="C62" s="96" t="s">
        <v>162</v>
      </c>
      <c r="D62" s="101">
        <v>6890160660</v>
      </c>
      <c r="E62" s="101"/>
      <c r="F62" s="123">
        <v>200</v>
      </c>
      <c r="G62" s="124">
        <v>0</v>
      </c>
      <c r="H62" s="123">
        <v>0</v>
      </c>
    </row>
    <row r="63" spans="1:18" s="94" customFormat="1" ht="25.5" x14ac:dyDescent="0.2">
      <c r="A63" s="102" t="s">
        <v>143</v>
      </c>
      <c r="B63" s="96" t="s">
        <v>132</v>
      </c>
      <c r="C63" s="96" t="s">
        <v>162</v>
      </c>
      <c r="D63" s="101">
        <v>6890160660</v>
      </c>
      <c r="E63" s="101">
        <v>200</v>
      </c>
      <c r="F63" s="123">
        <v>200</v>
      </c>
      <c r="G63" s="124">
        <v>0</v>
      </c>
      <c r="H63" s="123">
        <v>0</v>
      </c>
    </row>
    <row r="64" spans="1:18" ht="21.75" customHeight="1" x14ac:dyDescent="0.2">
      <c r="A64" s="115" t="s">
        <v>171</v>
      </c>
      <c r="B64" s="91" t="s">
        <v>172</v>
      </c>
      <c r="C64" s="91" t="s">
        <v>133</v>
      </c>
      <c r="D64" s="92"/>
      <c r="E64" s="92"/>
      <c r="F64" s="93">
        <f t="shared" ref="F64:H69" si="4">F65</f>
        <v>161.69999999999999</v>
      </c>
      <c r="G64" s="93">
        <v>168.6</v>
      </c>
      <c r="H64" s="93">
        <f t="shared" si="4"/>
        <v>174.3</v>
      </c>
      <c r="M64" s="117"/>
      <c r="N64" s="118"/>
      <c r="O64" s="118"/>
      <c r="P64" s="118"/>
      <c r="Q64" s="118"/>
      <c r="R64" s="118"/>
    </row>
    <row r="65" spans="1:13" s="126" customFormat="1" ht="24" customHeight="1" x14ac:dyDescent="0.2">
      <c r="A65" s="125" t="s">
        <v>84</v>
      </c>
      <c r="B65" s="91" t="s">
        <v>172</v>
      </c>
      <c r="C65" s="91" t="s">
        <v>134</v>
      </c>
      <c r="D65" s="92"/>
      <c r="E65" s="92"/>
      <c r="F65" s="93">
        <f t="shared" si="4"/>
        <v>161.69999999999999</v>
      </c>
      <c r="G65" s="93">
        <f t="shared" si="4"/>
        <v>168.6</v>
      </c>
      <c r="H65" s="93">
        <f t="shared" si="4"/>
        <v>174.3</v>
      </c>
    </row>
    <row r="66" spans="1:13" ht="35.25" customHeight="1" x14ac:dyDescent="0.2">
      <c r="A66" s="119" t="s">
        <v>165</v>
      </c>
      <c r="B66" s="91" t="s">
        <v>172</v>
      </c>
      <c r="C66" s="91" t="s">
        <v>134</v>
      </c>
      <c r="D66" s="92" t="s">
        <v>166</v>
      </c>
      <c r="E66" s="92"/>
      <c r="F66" s="93">
        <f t="shared" si="4"/>
        <v>161.69999999999999</v>
      </c>
      <c r="G66" s="93">
        <f t="shared" si="4"/>
        <v>168.6</v>
      </c>
      <c r="H66" s="93">
        <f t="shared" si="4"/>
        <v>174.3</v>
      </c>
    </row>
    <row r="67" spans="1:13" ht="18" customHeight="1" x14ac:dyDescent="0.2">
      <c r="A67" s="121" t="s">
        <v>139</v>
      </c>
      <c r="B67" s="96" t="s">
        <v>172</v>
      </c>
      <c r="C67" s="96" t="s">
        <v>134</v>
      </c>
      <c r="D67" s="101" t="s">
        <v>159</v>
      </c>
      <c r="E67" s="101"/>
      <c r="F67" s="98">
        <f t="shared" si="4"/>
        <v>161.69999999999999</v>
      </c>
      <c r="G67" s="98">
        <f t="shared" si="4"/>
        <v>168.6</v>
      </c>
      <c r="H67" s="98">
        <f t="shared" si="4"/>
        <v>174.3</v>
      </c>
    </row>
    <row r="68" spans="1:13" x14ac:dyDescent="0.2">
      <c r="A68" s="121" t="s">
        <v>139</v>
      </c>
      <c r="B68" s="96" t="s">
        <v>172</v>
      </c>
      <c r="C68" s="96" t="s">
        <v>134</v>
      </c>
      <c r="D68" s="101" t="s">
        <v>167</v>
      </c>
      <c r="E68" s="101"/>
      <c r="F68" s="98">
        <v>161.69999999999999</v>
      </c>
      <c r="G68" s="98">
        <f t="shared" si="4"/>
        <v>168.6</v>
      </c>
      <c r="H68" s="98">
        <v>174.3</v>
      </c>
    </row>
    <row r="69" spans="1:13" ht="25.5" x14ac:dyDescent="0.2">
      <c r="A69" s="100" t="s">
        <v>173</v>
      </c>
      <c r="B69" s="96" t="s">
        <v>172</v>
      </c>
      <c r="C69" s="96" t="s">
        <v>134</v>
      </c>
      <c r="D69" s="101" t="s">
        <v>174</v>
      </c>
      <c r="E69" s="101"/>
      <c r="F69" s="98">
        <f t="shared" si="4"/>
        <v>161.69999999999999</v>
      </c>
      <c r="G69" s="98">
        <f t="shared" si="4"/>
        <v>168.6</v>
      </c>
      <c r="H69" s="98">
        <v>174.3</v>
      </c>
    </row>
    <row r="70" spans="1:13" ht="62.25" customHeight="1" x14ac:dyDescent="0.2">
      <c r="A70" s="102" t="s">
        <v>149</v>
      </c>
      <c r="B70" s="96" t="s">
        <v>172</v>
      </c>
      <c r="C70" s="96" t="s">
        <v>134</v>
      </c>
      <c r="D70" s="101" t="s">
        <v>174</v>
      </c>
      <c r="E70" s="101">
        <v>100</v>
      </c>
      <c r="F70" s="98">
        <v>161.69999999999999</v>
      </c>
      <c r="G70" s="98">
        <v>168.6</v>
      </c>
      <c r="H70" s="98">
        <v>174.3</v>
      </c>
      <c r="M70" s="127"/>
    </row>
    <row r="71" spans="1:13" ht="31.5" customHeight="1" x14ac:dyDescent="0.2">
      <c r="A71" s="82" t="s">
        <v>175</v>
      </c>
      <c r="B71" s="91" t="s">
        <v>134</v>
      </c>
      <c r="C71" s="91" t="s">
        <v>133</v>
      </c>
      <c r="D71" s="92"/>
      <c r="E71" s="92"/>
      <c r="F71" s="93">
        <v>889.5</v>
      </c>
      <c r="G71" s="93">
        <v>79</v>
      </c>
      <c r="H71" s="93">
        <v>97</v>
      </c>
    </row>
    <row r="72" spans="1:13" ht="32.25" customHeight="1" x14ac:dyDescent="0.2">
      <c r="A72" s="82" t="s">
        <v>411</v>
      </c>
      <c r="B72" s="91" t="s">
        <v>134</v>
      </c>
      <c r="C72" s="91" t="s">
        <v>179</v>
      </c>
      <c r="D72" s="128"/>
      <c r="E72" s="128"/>
      <c r="F72" s="93">
        <v>889.5</v>
      </c>
      <c r="G72" s="93">
        <v>79</v>
      </c>
      <c r="H72" s="93">
        <v>97</v>
      </c>
    </row>
    <row r="73" spans="1:13" ht="65.25" customHeight="1" x14ac:dyDescent="0.2">
      <c r="A73" s="95" t="s">
        <v>412</v>
      </c>
      <c r="B73" s="91" t="s">
        <v>134</v>
      </c>
      <c r="C73" s="91" t="s">
        <v>179</v>
      </c>
      <c r="D73" s="106" t="s">
        <v>180</v>
      </c>
      <c r="E73" s="106"/>
      <c r="F73" s="93">
        <f>F74</f>
        <v>889.5</v>
      </c>
      <c r="G73" s="93">
        <f>G74</f>
        <v>79</v>
      </c>
      <c r="H73" s="93">
        <f>H74</f>
        <v>97</v>
      </c>
    </row>
    <row r="74" spans="1:13" ht="22.5" customHeight="1" x14ac:dyDescent="0.2">
      <c r="A74" s="131" t="s">
        <v>177</v>
      </c>
      <c r="B74" s="96" t="s">
        <v>134</v>
      </c>
      <c r="C74" s="96" t="s">
        <v>179</v>
      </c>
      <c r="D74" s="101" t="s">
        <v>181</v>
      </c>
      <c r="E74" s="101"/>
      <c r="F74" s="98">
        <v>889.5</v>
      </c>
      <c r="G74" s="98">
        <v>79</v>
      </c>
      <c r="H74" s="98">
        <v>97</v>
      </c>
    </row>
    <row r="75" spans="1:13" ht="51.75" customHeight="1" x14ac:dyDescent="0.2">
      <c r="A75" s="354" t="s">
        <v>423</v>
      </c>
      <c r="B75" s="96" t="s">
        <v>134</v>
      </c>
      <c r="C75" s="96" t="s">
        <v>179</v>
      </c>
      <c r="D75" s="101" t="s">
        <v>461</v>
      </c>
      <c r="E75" s="101"/>
      <c r="F75" s="98">
        <v>869.5</v>
      </c>
      <c r="G75" s="98">
        <v>0</v>
      </c>
      <c r="H75" s="98">
        <v>0</v>
      </c>
    </row>
    <row r="76" spans="1:13" ht="46.5" customHeight="1" x14ac:dyDescent="0.2">
      <c r="A76" s="354" t="s">
        <v>466</v>
      </c>
      <c r="B76" s="96" t="s">
        <v>134</v>
      </c>
      <c r="C76" s="96" t="s">
        <v>179</v>
      </c>
      <c r="D76" s="101" t="s">
        <v>424</v>
      </c>
      <c r="E76" s="101"/>
      <c r="F76" s="98">
        <v>0</v>
      </c>
      <c r="G76" s="98">
        <v>0</v>
      </c>
      <c r="H76" s="98">
        <v>0</v>
      </c>
    </row>
    <row r="77" spans="1:13" ht="30" customHeight="1" x14ac:dyDescent="0.2">
      <c r="A77" s="102" t="s">
        <v>143</v>
      </c>
      <c r="B77" s="96" t="s">
        <v>134</v>
      </c>
      <c r="C77" s="96" t="s">
        <v>179</v>
      </c>
      <c r="D77" s="101" t="s">
        <v>424</v>
      </c>
      <c r="E77" s="101">
        <v>200</v>
      </c>
      <c r="F77" s="98">
        <v>0</v>
      </c>
      <c r="G77" s="98">
        <v>0</v>
      </c>
      <c r="H77" s="98">
        <v>0</v>
      </c>
    </row>
    <row r="78" spans="1:13" ht="36.75" customHeight="1" x14ac:dyDescent="0.2">
      <c r="A78" s="102" t="s">
        <v>436</v>
      </c>
      <c r="B78" s="96" t="s">
        <v>134</v>
      </c>
      <c r="C78" s="96" t="s">
        <v>179</v>
      </c>
      <c r="D78" s="101" t="s">
        <v>424</v>
      </c>
      <c r="E78" s="101"/>
      <c r="F78" s="98">
        <v>788.3</v>
      </c>
      <c r="G78" s="98">
        <v>0</v>
      </c>
      <c r="H78" s="98">
        <v>0</v>
      </c>
    </row>
    <row r="79" spans="1:13" ht="18.75" customHeight="1" x14ac:dyDescent="0.2">
      <c r="A79" s="102" t="s">
        <v>143</v>
      </c>
      <c r="B79" s="96" t="s">
        <v>134</v>
      </c>
      <c r="C79" s="96" t="s">
        <v>179</v>
      </c>
      <c r="D79" s="101" t="s">
        <v>424</v>
      </c>
      <c r="E79" s="101">
        <v>200</v>
      </c>
      <c r="F79" s="98">
        <v>788.3</v>
      </c>
      <c r="G79" s="98">
        <v>0</v>
      </c>
      <c r="H79" s="98">
        <v>0</v>
      </c>
    </row>
    <row r="80" spans="1:13" ht="33.75" customHeight="1" x14ac:dyDescent="0.2">
      <c r="A80" s="134" t="s">
        <v>182</v>
      </c>
      <c r="B80" s="135" t="s">
        <v>134</v>
      </c>
      <c r="C80" s="135" t="s">
        <v>179</v>
      </c>
      <c r="D80" s="101" t="s">
        <v>183</v>
      </c>
      <c r="E80" s="101"/>
      <c r="F80" s="98">
        <v>81.2</v>
      </c>
      <c r="G80" s="98">
        <v>79</v>
      </c>
      <c r="H80" s="98">
        <v>97</v>
      </c>
    </row>
    <row r="81" spans="1:11" ht="75.75" customHeight="1" x14ac:dyDescent="0.2">
      <c r="A81" s="134" t="s">
        <v>184</v>
      </c>
      <c r="B81" s="135" t="s">
        <v>134</v>
      </c>
      <c r="C81" s="135" t="s">
        <v>179</v>
      </c>
      <c r="D81" s="101" t="s">
        <v>185</v>
      </c>
      <c r="E81" s="101"/>
      <c r="F81" s="98">
        <f t="shared" ref="F81:H81" si="5">F82</f>
        <v>43</v>
      </c>
      <c r="G81" s="98">
        <f>G82</f>
        <v>49</v>
      </c>
      <c r="H81" s="98">
        <f t="shared" si="5"/>
        <v>52</v>
      </c>
    </row>
    <row r="82" spans="1:11" ht="27" customHeight="1" x14ac:dyDescent="0.2">
      <c r="A82" s="102" t="s">
        <v>143</v>
      </c>
      <c r="B82" s="42" t="s">
        <v>134</v>
      </c>
      <c r="C82" s="42" t="s">
        <v>179</v>
      </c>
      <c r="D82" s="101" t="s">
        <v>185</v>
      </c>
      <c r="E82" s="101">
        <v>200</v>
      </c>
      <c r="F82" s="357">
        <v>43</v>
      </c>
      <c r="G82" s="98">
        <v>49</v>
      </c>
      <c r="H82" s="98">
        <v>52</v>
      </c>
    </row>
    <row r="83" spans="1:11" ht="24.75" customHeight="1" x14ac:dyDescent="0.2">
      <c r="A83" s="102" t="s">
        <v>186</v>
      </c>
      <c r="B83" s="42" t="s">
        <v>134</v>
      </c>
      <c r="C83" s="42" t="s">
        <v>179</v>
      </c>
      <c r="D83" s="111" t="s">
        <v>185</v>
      </c>
      <c r="E83" s="111"/>
      <c r="F83" s="136" t="s">
        <v>422</v>
      </c>
      <c r="G83" s="136" t="s">
        <v>410</v>
      </c>
      <c r="H83" s="137">
        <f>H84</f>
        <v>45</v>
      </c>
    </row>
    <row r="84" spans="1:11" ht="28.5" customHeight="1" x14ac:dyDescent="0.2">
      <c r="A84" s="102" t="s">
        <v>143</v>
      </c>
      <c r="B84" s="42" t="s">
        <v>134</v>
      </c>
      <c r="C84" s="42" t="s">
        <v>179</v>
      </c>
      <c r="D84" s="111" t="s">
        <v>185</v>
      </c>
      <c r="E84" s="111">
        <v>200</v>
      </c>
      <c r="F84" s="136" t="s">
        <v>422</v>
      </c>
      <c r="G84" s="136" t="s">
        <v>410</v>
      </c>
      <c r="H84" s="361">
        <v>45</v>
      </c>
    </row>
    <row r="85" spans="1:11" ht="28.5" customHeight="1" x14ac:dyDescent="0.2">
      <c r="A85" s="102" t="s">
        <v>186</v>
      </c>
      <c r="B85" s="42" t="s">
        <v>134</v>
      </c>
      <c r="C85" s="42" t="s">
        <v>179</v>
      </c>
      <c r="D85" s="111" t="s">
        <v>444</v>
      </c>
      <c r="E85" s="111"/>
      <c r="F85" s="136" t="s">
        <v>445</v>
      </c>
      <c r="G85" s="136" t="s">
        <v>446</v>
      </c>
      <c r="H85" s="98">
        <v>0</v>
      </c>
    </row>
    <row r="86" spans="1:11" ht="28.5" customHeight="1" x14ac:dyDescent="0.2">
      <c r="A86" s="102" t="s">
        <v>143</v>
      </c>
      <c r="B86" s="42" t="s">
        <v>134</v>
      </c>
      <c r="C86" s="42" t="s">
        <v>179</v>
      </c>
      <c r="D86" s="111" t="s">
        <v>444</v>
      </c>
      <c r="E86" s="111">
        <v>200</v>
      </c>
      <c r="F86" s="136" t="s">
        <v>445</v>
      </c>
      <c r="G86" s="136" t="s">
        <v>446</v>
      </c>
      <c r="H86" s="98">
        <v>0</v>
      </c>
    </row>
    <row r="87" spans="1:11" s="114" customFormat="1" ht="15.75" x14ac:dyDescent="0.2">
      <c r="A87" s="138" t="s">
        <v>187</v>
      </c>
      <c r="B87" s="130" t="s">
        <v>144</v>
      </c>
      <c r="C87" s="130" t="s">
        <v>133</v>
      </c>
      <c r="D87" s="84"/>
      <c r="E87" s="84"/>
      <c r="F87" s="89">
        <v>1220.7</v>
      </c>
      <c r="G87" s="89">
        <v>663.1</v>
      </c>
      <c r="H87" s="89">
        <v>676.4</v>
      </c>
    </row>
    <row r="88" spans="1:11" s="94" customFormat="1" ht="27" customHeight="1" x14ac:dyDescent="0.2">
      <c r="A88" s="139" t="s">
        <v>188</v>
      </c>
      <c r="B88" s="130" t="s">
        <v>144</v>
      </c>
      <c r="C88" s="130" t="s">
        <v>176</v>
      </c>
      <c r="D88" s="140"/>
      <c r="E88" s="141"/>
      <c r="F88" s="89">
        <v>1123.5</v>
      </c>
      <c r="G88" s="89">
        <v>658.7</v>
      </c>
      <c r="H88" s="89">
        <v>672</v>
      </c>
    </row>
    <row r="89" spans="1:11" s="94" customFormat="1" ht="51.75" customHeight="1" x14ac:dyDescent="0.2">
      <c r="A89" s="142" t="s">
        <v>189</v>
      </c>
      <c r="B89" s="130" t="s">
        <v>144</v>
      </c>
      <c r="C89" s="130" t="s">
        <v>176</v>
      </c>
      <c r="D89" s="130" t="s">
        <v>190</v>
      </c>
      <c r="E89" s="143"/>
      <c r="F89" s="144">
        <f t="shared" ref="F89:H92" si="6">F90</f>
        <v>32.4</v>
      </c>
      <c r="G89" s="144">
        <f t="shared" si="6"/>
        <v>33.700000000000003</v>
      </c>
      <c r="H89" s="144">
        <f t="shared" si="6"/>
        <v>35.1</v>
      </c>
    </row>
    <row r="90" spans="1:11" s="94" customFormat="1" ht="22.5" customHeight="1" x14ac:dyDescent="0.2">
      <c r="A90" s="131" t="s">
        <v>177</v>
      </c>
      <c r="B90" s="96" t="s">
        <v>144</v>
      </c>
      <c r="C90" s="96" t="s">
        <v>176</v>
      </c>
      <c r="D90" s="145" t="s">
        <v>191</v>
      </c>
      <c r="E90" s="146"/>
      <c r="F90" s="147">
        <f t="shared" si="6"/>
        <v>32.4</v>
      </c>
      <c r="G90" s="147">
        <f t="shared" si="6"/>
        <v>33.700000000000003</v>
      </c>
      <c r="H90" s="147">
        <f t="shared" si="6"/>
        <v>35.1</v>
      </c>
    </row>
    <row r="91" spans="1:11" s="94" customFormat="1" ht="42.75" customHeight="1" x14ac:dyDescent="0.2">
      <c r="A91" s="100" t="s">
        <v>192</v>
      </c>
      <c r="B91" s="96" t="s">
        <v>144</v>
      </c>
      <c r="C91" s="96" t="s">
        <v>176</v>
      </c>
      <c r="D91" s="145" t="s">
        <v>193</v>
      </c>
      <c r="E91" s="146"/>
      <c r="F91" s="147">
        <f t="shared" si="6"/>
        <v>32.4</v>
      </c>
      <c r="G91" s="147">
        <f t="shared" si="6"/>
        <v>33.700000000000003</v>
      </c>
      <c r="H91" s="147">
        <f t="shared" si="6"/>
        <v>35.1</v>
      </c>
      <c r="I91" s="94">
        <v>160</v>
      </c>
      <c r="K91" s="94">
        <v>-190</v>
      </c>
    </row>
    <row r="92" spans="1:11" s="94" customFormat="1" ht="41.25" customHeight="1" x14ac:dyDescent="0.2">
      <c r="A92" s="100" t="s">
        <v>194</v>
      </c>
      <c r="B92" s="96" t="s">
        <v>144</v>
      </c>
      <c r="C92" s="96" t="s">
        <v>176</v>
      </c>
      <c r="D92" s="145" t="s">
        <v>195</v>
      </c>
      <c r="E92" s="146"/>
      <c r="F92" s="147">
        <f t="shared" si="6"/>
        <v>32.4</v>
      </c>
      <c r="G92" s="147">
        <f t="shared" si="6"/>
        <v>33.700000000000003</v>
      </c>
      <c r="H92" s="147">
        <f t="shared" si="6"/>
        <v>35.1</v>
      </c>
    </row>
    <row r="93" spans="1:11" s="94" customFormat="1" ht="25.5" x14ac:dyDescent="0.2">
      <c r="A93" s="102" t="s">
        <v>143</v>
      </c>
      <c r="B93" s="96" t="s">
        <v>144</v>
      </c>
      <c r="C93" s="96" t="s">
        <v>176</v>
      </c>
      <c r="D93" s="145" t="s">
        <v>195</v>
      </c>
      <c r="E93" s="97" t="s">
        <v>178</v>
      </c>
      <c r="F93" s="147">
        <v>32.4</v>
      </c>
      <c r="G93" s="147">
        <v>33.700000000000003</v>
      </c>
      <c r="H93" s="147">
        <v>35.1</v>
      </c>
    </row>
    <row r="94" spans="1:11" s="151" customFormat="1" ht="42.75" customHeight="1" x14ac:dyDescent="0.25">
      <c r="A94" s="148" t="s">
        <v>196</v>
      </c>
      <c r="B94" s="91" t="s">
        <v>144</v>
      </c>
      <c r="C94" s="91" t="s">
        <v>176</v>
      </c>
      <c r="D94" s="149" t="s">
        <v>197</v>
      </c>
      <c r="E94" s="150"/>
      <c r="F94" s="144">
        <f t="shared" ref="F94:H95" si="7">F95</f>
        <v>1091.0999999999999</v>
      </c>
      <c r="G94" s="144">
        <f t="shared" si="7"/>
        <v>625</v>
      </c>
      <c r="H94" s="144">
        <f t="shared" si="7"/>
        <v>636.9</v>
      </c>
    </row>
    <row r="95" spans="1:11" s="86" customFormat="1" ht="27.75" customHeight="1" x14ac:dyDescent="0.25">
      <c r="A95" s="131" t="s">
        <v>177</v>
      </c>
      <c r="B95" s="96" t="s">
        <v>144</v>
      </c>
      <c r="C95" s="96" t="s">
        <v>176</v>
      </c>
      <c r="D95" s="145" t="s">
        <v>198</v>
      </c>
      <c r="E95" s="152"/>
      <c r="F95" s="147">
        <f>F96</f>
        <v>1091.0999999999999</v>
      </c>
      <c r="G95" s="147">
        <f t="shared" si="7"/>
        <v>625</v>
      </c>
      <c r="H95" s="147">
        <v>636.9</v>
      </c>
    </row>
    <row r="96" spans="1:11" s="126" customFormat="1" ht="112.5" customHeight="1" x14ac:dyDescent="0.2">
      <c r="A96" s="153" t="s">
        <v>199</v>
      </c>
      <c r="B96" s="96" t="s">
        <v>200</v>
      </c>
      <c r="C96" s="96" t="s">
        <v>176</v>
      </c>
      <c r="D96" s="145" t="s">
        <v>201</v>
      </c>
      <c r="E96" s="152"/>
      <c r="F96" s="147">
        <v>1091.0999999999999</v>
      </c>
      <c r="G96" s="147">
        <v>625</v>
      </c>
      <c r="H96" s="147">
        <v>636.9</v>
      </c>
    </row>
    <row r="97" spans="1:8" ht="28.5" customHeight="1" x14ac:dyDescent="0.2">
      <c r="A97" s="154" t="s">
        <v>202</v>
      </c>
      <c r="B97" s="96" t="s">
        <v>144</v>
      </c>
      <c r="C97" s="96" t="s">
        <v>176</v>
      </c>
      <c r="D97" s="145" t="s">
        <v>203</v>
      </c>
      <c r="E97" s="152"/>
      <c r="F97" s="147">
        <v>1091.0999999999999</v>
      </c>
      <c r="G97" s="147">
        <v>625</v>
      </c>
      <c r="H97" s="147">
        <v>636.9</v>
      </c>
    </row>
    <row r="98" spans="1:8" ht="27" customHeight="1" x14ac:dyDescent="0.2">
      <c r="A98" s="82" t="s">
        <v>94</v>
      </c>
      <c r="B98" s="91" t="s">
        <v>144</v>
      </c>
      <c r="C98" s="91" t="s">
        <v>205</v>
      </c>
      <c r="D98" s="92"/>
      <c r="E98" s="84"/>
      <c r="F98" s="89">
        <v>97.2</v>
      </c>
      <c r="G98" s="89">
        <v>4.4000000000000004</v>
      </c>
      <c r="H98" s="89">
        <v>4.4000000000000004</v>
      </c>
    </row>
    <row r="99" spans="1:8" ht="39" customHeight="1" x14ac:dyDescent="0.2">
      <c r="A99" s="119" t="s">
        <v>165</v>
      </c>
      <c r="B99" s="91" t="s">
        <v>144</v>
      </c>
      <c r="C99" s="91" t="s">
        <v>205</v>
      </c>
      <c r="D99" s="92" t="s">
        <v>159</v>
      </c>
      <c r="E99" s="84"/>
      <c r="F99" s="89">
        <v>84</v>
      </c>
      <c r="G99" s="89">
        <v>0</v>
      </c>
      <c r="H99" s="89">
        <v>0</v>
      </c>
    </row>
    <row r="100" spans="1:8" ht="18" customHeight="1" x14ac:dyDescent="0.2">
      <c r="A100" s="363" t="s">
        <v>454</v>
      </c>
      <c r="B100" s="96" t="s">
        <v>144</v>
      </c>
      <c r="C100" s="96" t="s">
        <v>205</v>
      </c>
      <c r="D100" s="101" t="s">
        <v>167</v>
      </c>
      <c r="E100" s="84"/>
      <c r="F100" s="163">
        <v>84</v>
      </c>
      <c r="G100" s="89">
        <v>0</v>
      </c>
      <c r="H100" s="89">
        <v>0</v>
      </c>
    </row>
    <row r="101" spans="1:8" ht="21" customHeight="1" x14ac:dyDescent="0.2">
      <c r="A101" s="363" t="s">
        <v>453</v>
      </c>
      <c r="B101" s="96" t="s">
        <v>144</v>
      </c>
      <c r="C101" s="96" t="s">
        <v>205</v>
      </c>
      <c r="D101" s="101" t="s">
        <v>169</v>
      </c>
      <c r="E101" s="84"/>
      <c r="F101" s="163">
        <v>84</v>
      </c>
      <c r="G101" s="89">
        <v>0</v>
      </c>
      <c r="H101" s="89">
        <v>0</v>
      </c>
    </row>
    <row r="102" spans="1:8" ht="27" customHeight="1" x14ac:dyDescent="0.2">
      <c r="A102" s="102" t="s">
        <v>143</v>
      </c>
      <c r="B102" s="96" t="s">
        <v>144</v>
      </c>
      <c r="C102" s="96" t="s">
        <v>205</v>
      </c>
      <c r="D102" s="101" t="s">
        <v>169</v>
      </c>
      <c r="E102" s="162" t="s">
        <v>178</v>
      </c>
      <c r="F102" s="163">
        <v>84</v>
      </c>
      <c r="G102" s="89">
        <v>0</v>
      </c>
      <c r="H102" s="89">
        <v>0</v>
      </c>
    </row>
    <row r="103" spans="1:8" ht="63" customHeight="1" x14ac:dyDescent="0.2">
      <c r="A103" s="142" t="s">
        <v>206</v>
      </c>
      <c r="B103" s="91" t="s">
        <v>144</v>
      </c>
      <c r="C103" s="91" t="s">
        <v>205</v>
      </c>
      <c r="D103" s="106" t="s">
        <v>207</v>
      </c>
      <c r="E103" s="106"/>
      <c r="F103" s="93">
        <f t="shared" ref="F103:H106" si="8">F104</f>
        <v>13.2</v>
      </c>
      <c r="G103" s="93">
        <f t="shared" si="8"/>
        <v>4.4000000000000004</v>
      </c>
      <c r="H103" s="93">
        <f t="shared" si="8"/>
        <v>4.4000000000000004</v>
      </c>
    </row>
    <row r="104" spans="1:8" ht="15" x14ac:dyDescent="0.2">
      <c r="A104" s="131" t="s">
        <v>177</v>
      </c>
      <c r="B104" s="96" t="s">
        <v>144</v>
      </c>
      <c r="C104" s="96" t="s">
        <v>205</v>
      </c>
      <c r="D104" s="97" t="s">
        <v>208</v>
      </c>
      <c r="E104" s="97"/>
      <c r="F104" s="98">
        <f t="shared" si="8"/>
        <v>13.2</v>
      </c>
      <c r="G104" s="98">
        <f t="shared" si="8"/>
        <v>4.4000000000000004</v>
      </c>
      <c r="H104" s="98">
        <f t="shared" si="8"/>
        <v>4.4000000000000004</v>
      </c>
    </row>
    <row r="105" spans="1:8" ht="67.5" customHeight="1" x14ac:dyDescent="0.2">
      <c r="A105" s="153" t="s">
        <v>209</v>
      </c>
      <c r="B105" s="96" t="s">
        <v>144</v>
      </c>
      <c r="C105" s="96" t="s">
        <v>205</v>
      </c>
      <c r="D105" s="97" t="s">
        <v>210</v>
      </c>
      <c r="E105" s="97"/>
      <c r="F105" s="98">
        <f t="shared" si="8"/>
        <v>13.2</v>
      </c>
      <c r="G105" s="98">
        <f t="shared" si="8"/>
        <v>4.4000000000000004</v>
      </c>
      <c r="H105" s="98">
        <f t="shared" si="8"/>
        <v>4.4000000000000004</v>
      </c>
    </row>
    <row r="106" spans="1:8" ht="39.75" customHeight="1" x14ac:dyDescent="0.2">
      <c r="A106" s="158" t="s">
        <v>211</v>
      </c>
      <c r="B106" s="96" t="s">
        <v>144</v>
      </c>
      <c r="C106" s="96" t="s">
        <v>205</v>
      </c>
      <c r="D106" s="97" t="s">
        <v>212</v>
      </c>
      <c r="E106" s="97"/>
      <c r="F106" s="98">
        <f t="shared" si="8"/>
        <v>13.2</v>
      </c>
      <c r="G106" s="98">
        <f t="shared" si="8"/>
        <v>4.4000000000000004</v>
      </c>
      <c r="H106" s="98">
        <f t="shared" si="8"/>
        <v>4.4000000000000004</v>
      </c>
    </row>
    <row r="107" spans="1:8" ht="25.5" x14ac:dyDescent="0.2">
      <c r="A107" s="102" t="s">
        <v>143</v>
      </c>
      <c r="B107" s="96" t="s">
        <v>144</v>
      </c>
      <c r="C107" s="96" t="s">
        <v>205</v>
      </c>
      <c r="D107" s="97" t="s">
        <v>212</v>
      </c>
      <c r="E107" s="155">
        <v>200</v>
      </c>
      <c r="F107" s="98">
        <v>13.2</v>
      </c>
      <c r="G107" s="98">
        <v>4.4000000000000004</v>
      </c>
      <c r="H107" s="98">
        <v>4.4000000000000004</v>
      </c>
    </row>
    <row r="108" spans="1:8" s="160" customFormat="1" ht="15.75" x14ac:dyDescent="0.25">
      <c r="A108" s="159" t="s">
        <v>213</v>
      </c>
      <c r="B108" s="83" t="s">
        <v>214</v>
      </c>
      <c r="C108" s="83" t="s">
        <v>133</v>
      </c>
      <c r="D108" s="84"/>
      <c r="E108" s="84"/>
      <c r="F108" s="89">
        <f>F109+F130+F144</f>
        <v>13436.7</v>
      </c>
      <c r="G108" s="89">
        <f>G109+G130+G144</f>
        <v>10990.8</v>
      </c>
      <c r="H108" s="89">
        <f>H109+H130+H144</f>
        <v>2751.3</v>
      </c>
    </row>
    <row r="109" spans="1:8" s="126" customFormat="1" ht="14.25" x14ac:dyDescent="0.2">
      <c r="A109" s="161" t="s">
        <v>98</v>
      </c>
      <c r="B109" s="91" t="s">
        <v>214</v>
      </c>
      <c r="C109" s="91" t="s">
        <v>132</v>
      </c>
      <c r="D109" s="84"/>
      <c r="E109" s="84"/>
      <c r="F109" s="89">
        <v>6133</v>
      </c>
      <c r="G109" s="89">
        <v>814.3</v>
      </c>
      <c r="H109" s="89">
        <v>798.2</v>
      </c>
    </row>
    <row r="110" spans="1:8" s="114" customFormat="1" ht="25.5" x14ac:dyDescent="0.2">
      <c r="A110" s="90" t="s">
        <v>215</v>
      </c>
      <c r="B110" s="91" t="s">
        <v>214</v>
      </c>
      <c r="C110" s="91" t="s">
        <v>132</v>
      </c>
      <c r="D110" s="106" t="s">
        <v>166</v>
      </c>
      <c r="E110" s="106"/>
      <c r="F110" s="93">
        <v>6133</v>
      </c>
      <c r="G110" s="93">
        <v>814.3</v>
      </c>
      <c r="H110" s="93">
        <v>798.2</v>
      </c>
    </row>
    <row r="111" spans="1:8" s="94" customFormat="1" ht="17.25" customHeight="1" x14ac:dyDescent="0.2">
      <c r="A111" s="95" t="s">
        <v>139</v>
      </c>
      <c r="B111" s="96" t="s">
        <v>214</v>
      </c>
      <c r="C111" s="135" t="s">
        <v>132</v>
      </c>
      <c r="D111" s="111" t="s">
        <v>167</v>
      </c>
      <c r="E111" s="97"/>
      <c r="F111" s="98">
        <v>6133</v>
      </c>
      <c r="G111" s="98">
        <v>814.3</v>
      </c>
      <c r="H111" s="98">
        <v>798.2</v>
      </c>
    </row>
    <row r="112" spans="1:8" s="94" customFormat="1" ht="26.25" customHeight="1" x14ac:dyDescent="0.2">
      <c r="A112" s="95" t="s">
        <v>469</v>
      </c>
      <c r="B112" s="96" t="s">
        <v>214</v>
      </c>
      <c r="C112" s="135" t="s">
        <v>132</v>
      </c>
      <c r="D112" s="111" t="s">
        <v>458</v>
      </c>
      <c r="E112" s="97"/>
      <c r="F112" s="98">
        <v>70</v>
      </c>
      <c r="G112" s="98">
        <v>0</v>
      </c>
      <c r="H112" s="98">
        <v>0</v>
      </c>
    </row>
    <row r="113" spans="1:13" s="94" customFormat="1" ht="17.25" customHeight="1" x14ac:dyDescent="0.2">
      <c r="A113" s="102" t="s">
        <v>143</v>
      </c>
      <c r="B113" s="96" t="s">
        <v>214</v>
      </c>
      <c r="C113" s="135" t="s">
        <v>132</v>
      </c>
      <c r="D113" s="111" t="s">
        <v>458</v>
      </c>
      <c r="E113" s="97" t="s">
        <v>178</v>
      </c>
      <c r="F113" s="98">
        <v>70</v>
      </c>
      <c r="G113" s="98">
        <v>0</v>
      </c>
      <c r="H113" s="98">
        <v>0</v>
      </c>
    </row>
    <row r="114" spans="1:13" s="94" customFormat="1" ht="25.5" customHeight="1" x14ac:dyDescent="0.2">
      <c r="A114" s="95" t="s">
        <v>216</v>
      </c>
      <c r="B114" s="96" t="s">
        <v>214</v>
      </c>
      <c r="C114" s="135" t="s">
        <v>132</v>
      </c>
      <c r="D114" s="111">
        <v>6890100030</v>
      </c>
      <c r="E114" s="97"/>
      <c r="F114" s="98">
        <v>14.1</v>
      </c>
      <c r="G114" s="98">
        <v>15.7</v>
      </c>
      <c r="H114" s="98">
        <v>16.2</v>
      </c>
    </row>
    <row r="115" spans="1:13" s="94" customFormat="1" ht="17.25" customHeight="1" x14ac:dyDescent="0.2">
      <c r="A115" s="102" t="s">
        <v>143</v>
      </c>
      <c r="B115" s="96" t="s">
        <v>214</v>
      </c>
      <c r="C115" s="135" t="s">
        <v>132</v>
      </c>
      <c r="D115" s="111">
        <v>6890100030</v>
      </c>
      <c r="E115" s="97" t="s">
        <v>178</v>
      </c>
      <c r="F115" s="98">
        <v>14.1</v>
      </c>
      <c r="G115" s="98">
        <v>15.7</v>
      </c>
      <c r="H115" s="98">
        <v>16.2</v>
      </c>
    </row>
    <row r="116" spans="1:13" ht="51" customHeight="1" x14ac:dyDescent="0.2">
      <c r="A116" s="121" t="s">
        <v>217</v>
      </c>
      <c r="B116" s="132" t="s">
        <v>214</v>
      </c>
      <c r="C116" s="96" t="s">
        <v>132</v>
      </c>
      <c r="D116" s="97" t="s">
        <v>218</v>
      </c>
      <c r="E116" s="162"/>
      <c r="F116" s="163">
        <v>854.7</v>
      </c>
      <c r="G116" s="163">
        <v>728</v>
      </c>
      <c r="H116" s="163">
        <v>732</v>
      </c>
      <c r="M116" s="164"/>
    </row>
    <row r="117" spans="1:13" ht="25.5" customHeight="1" x14ac:dyDescent="0.2">
      <c r="A117" s="102" t="s">
        <v>143</v>
      </c>
      <c r="B117" s="96" t="s">
        <v>214</v>
      </c>
      <c r="C117" s="96" t="s">
        <v>132</v>
      </c>
      <c r="D117" s="97" t="s">
        <v>218</v>
      </c>
      <c r="E117" s="155">
        <v>200</v>
      </c>
      <c r="F117" s="163">
        <v>854.7</v>
      </c>
      <c r="G117" s="163">
        <v>728</v>
      </c>
      <c r="H117" s="163">
        <v>732</v>
      </c>
      <c r="M117" s="164"/>
    </row>
    <row r="118" spans="1:13" ht="40.5" hidden="1" customHeight="1" x14ac:dyDescent="0.2">
      <c r="A118" s="121" t="s">
        <v>219</v>
      </c>
      <c r="B118" s="132" t="s">
        <v>214</v>
      </c>
      <c r="C118" s="96" t="s">
        <v>132</v>
      </c>
      <c r="D118" s="97" t="s">
        <v>220</v>
      </c>
      <c r="E118" s="162"/>
      <c r="F118" s="165"/>
      <c r="G118" s="165"/>
      <c r="H118" s="166">
        <f>H119</f>
        <v>0</v>
      </c>
      <c r="M118" s="164"/>
    </row>
    <row r="119" spans="1:13" ht="25.5" hidden="1" customHeight="1" x14ac:dyDescent="0.2">
      <c r="A119" s="102" t="s">
        <v>143</v>
      </c>
      <c r="B119" s="96" t="s">
        <v>214</v>
      </c>
      <c r="C119" s="96" t="s">
        <v>132</v>
      </c>
      <c r="D119" s="97" t="s">
        <v>220</v>
      </c>
      <c r="E119" s="155">
        <v>200</v>
      </c>
      <c r="F119" s="167"/>
      <c r="G119" s="167"/>
      <c r="H119" s="168">
        <v>0</v>
      </c>
      <c r="M119" s="164"/>
    </row>
    <row r="120" spans="1:13" ht="25.5" hidden="1" customHeight="1" x14ac:dyDescent="0.2">
      <c r="A120" s="169"/>
      <c r="B120" s="96"/>
      <c r="C120" s="96"/>
      <c r="D120" s="97"/>
      <c r="E120" s="162"/>
      <c r="F120" s="165"/>
      <c r="G120" s="165"/>
      <c r="H120" s="166"/>
    </row>
    <row r="121" spans="1:13" ht="25.5" hidden="1" customHeight="1" x14ac:dyDescent="0.2">
      <c r="A121" s="169"/>
      <c r="B121" s="96"/>
      <c r="C121" s="96"/>
      <c r="D121" s="97"/>
      <c r="E121" s="162"/>
      <c r="F121" s="165"/>
      <c r="G121" s="165"/>
      <c r="H121" s="166"/>
    </row>
    <row r="122" spans="1:13" ht="25.5" hidden="1" customHeight="1" x14ac:dyDescent="0.2">
      <c r="A122" s="169"/>
      <c r="B122" s="96"/>
      <c r="C122" s="96"/>
      <c r="D122" s="97"/>
      <c r="E122" s="162"/>
      <c r="F122" s="165"/>
      <c r="G122" s="165"/>
      <c r="H122" s="166"/>
    </row>
    <row r="123" spans="1:13" ht="25.5" hidden="1" customHeight="1" x14ac:dyDescent="0.2">
      <c r="A123" s="169"/>
      <c r="B123" s="96"/>
      <c r="C123" s="96"/>
      <c r="D123" s="97"/>
      <c r="E123" s="162"/>
      <c r="F123" s="165"/>
      <c r="G123" s="165"/>
      <c r="H123" s="166"/>
    </row>
    <row r="124" spans="1:13" ht="37.5" customHeight="1" x14ac:dyDescent="0.2">
      <c r="A124" s="169" t="s">
        <v>479</v>
      </c>
      <c r="B124" s="96" t="s">
        <v>214</v>
      </c>
      <c r="C124" s="96" t="s">
        <v>132</v>
      </c>
      <c r="D124" s="239" t="s">
        <v>480</v>
      </c>
      <c r="E124" s="162"/>
      <c r="F124" s="165" t="s">
        <v>481</v>
      </c>
      <c r="G124" s="165" t="s">
        <v>446</v>
      </c>
      <c r="H124" s="163">
        <v>0</v>
      </c>
    </row>
    <row r="125" spans="1:13" ht="25.5" customHeight="1" x14ac:dyDescent="0.2">
      <c r="A125" s="102" t="s">
        <v>143</v>
      </c>
      <c r="B125" s="96" t="s">
        <v>214</v>
      </c>
      <c r="C125" s="96" t="s">
        <v>132</v>
      </c>
      <c r="D125" s="239" t="s">
        <v>480</v>
      </c>
      <c r="E125" s="162" t="s">
        <v>178</v>
      </c>
      <c r="F125" s="165" t="s">
        <v>481</v>
      </c>
      <c r="G125" s="165" t="s">
        <v>446</v>
      </c>
      <c r="H125" s="163">
        <v>0</v>
      </c>
    </row>
    <row r="126" spans="1:13" ht="25.5" customHeight="1" x14ac:dyDescent="0.2">
      <c r="A126" s="170" t="s">
        <v>380</v>
      </c>
      <c r="B126" s="96" t="s">
        <v>214</v>
      </c>
      <c r="C126" s="96" t="s">
        <v>132</v>
      </c>
      <c r="D126" s="97" t="s">
        <v>221</v>
      </c>
      <c r="E126" s="162"/>
      <c r="F126" s="165" t="s">
        <v>482</v>
      </c>
      <c r="G126" s="165" t="s">
        <v>425</v>
      </c>
      <c r="H126" s="163">
        <v>50</v>
      </c>
    </row>
    <row r="127" spans="1:13" ht="25.5" customHeight="1" x14ac:dyDescent="0.2">
      <c r="A127" s="102" t="s">
        <v>143</v>
      </c>
      <c r="B127" s="96" t="s">
        <v>214</v>
      </c>
      <c r="C127" s="96" t="s">
        <v>132</v>
      </c>
      <c r="D127" s="97" t="s">
        <v>221</v>
      </c>
      <c r="E127" s="162" t="s">
        <v>178</v>
      </c>
      <c r="F127" s="165" t="s">
        <v>482</v>
      </c>
      <c r="G127" s="165" t="s">
        <v>425</v>
      </c>
      <c r="H127" s="163">
        <v>50</v>
      </c>
    </row>
    <row r="128" spans="1:13" ht="44.25" customHeight="1" x14ac:dyDescent="0.2">
      <c r="A128" s="267" t="s">
        <v>449</v>
      </c>
      <c r="B128" s="96" t="s">
        <v>214</v>
      </c>
      <c r="C128" s="96" t="s">
        <v>132</v>
      </c>
      <c r="D128" s="97" t="s">
        <v>447</v>
      </c>
      <c r="E128" s="162"/>
      <c r="F128" s="165" t="s">
        <v>448</v>
      </c>
      <c r="G128" s="165" t="s">
        <v>446</v>
      </c>
      <c r="H128" s="163">
        <v>0</v>
      </c>
    </row>
    <row r="129" spans="1:8" ht="25.5" customHeight="1" x14ac:dyDescent="0.2">
      <c r="A129" s="102" t="s">
        <v>143</v>
      </c>
      <c r="B129" s="96" t="s">
        <v>214</v>
      </c>
      <c r="C129" s="96" t="s">
        <v>132</v>
      </c>
      <c r="D129" s="97" t="s">
        <v>447</v>
      </c>
      <c r="E129" s="162" t="s">
        <v>178</v>
      </c>
      <c r="F129" s="165" t="s">
        <v>448</v>
      </c>
      <c r="G129" s="165" t="s">
        <v>446</v>
      </c>
      <c r="H129" s="163">
        <v>0</v>
      </c>
    </row>
    <row r="130" spans="1:8" s="126" customFormat="1" ht="21" customHeight="1" x14ac:dyDescent="0.2">
      <c r="A130" s="161" t="s">
        <v>100</v>
      </c>
      <c r="B130" s="140" t="s">
        <v>214</v>
      </c>
      <c r="C130" s="140" t="s">
        <v>172</v>
      </c>
      <c r="D130" s="84"/>
      <c r="E130" s="84"/>
      <c r="F130" s="89">
        <v>1151.7</v>
      </c>
      <c r="G130" s="89">
        <v>50</v>
      </c>
      <c r="H130" s="89">
        <v>30</v>
      </c>
    </row>
    <row r="131" spans="1:8" ht="54.75" customHeight="1" x14ac:dyDescent="0.2">
      <c r="A131" s="142" t="s">
        <v>223</v>
      </c>
      <c r="B131" s="91" t="s">
        <v>214</v>
      </c>
      <c r="C131" s="91" t="s">
        <v>172</v>
      </c>
      <c r="D131" s="106" t="s">
        <v>224</v>
      </c>
      <c r="E131" s="106"/>
      <c r="F131" s="93">
        <v>1151.7</v>
      </c>
      <c r="G131" s="93">
        <f>G132</f>
        <v>50</v>
      </c>
      <c r="H131" s="93">
        <f>H132</f>
        <v>30</v>
      </c>
    </row>
    <row r="132" spans="1:8" s="105" customFormat="1" ht="15" x14ac:dyDescent="0.2">
      <c r="A132" s="131" t="s">
        <v>177</v>
      </c>
      <c r="B132" s="96" t="s">
        <v>214</v>
      </c>
      <c r="C132" s="96" t="s">
        <v>172</v>
      </c>
      <c r="D132" s="97" t="s">
        <v>225</v>
      </c>
      <c r="E132" s="97"/>
      <c r="F132" s="98">
        <v>1151.7</v>
      </c>
      <c r="G132" s="98">
        <f>G133</f>
        <v>50</v>
      </c>
      <c r="H132" s="98">
        <f>H133</f>
        <v>30</v>
      </c>
    </row>
    <row r="133" spans="1:8" s="105" customFormat="1" ht="51" x14ac:dyDescent="0.2">
      <c r="A133" s="100" t="s">
        <v>226</v>
      </c>
      <c r="B133" s="96" t="s">
        <v>214</v>
      </c>
      <c r="C133" s="96" t="s">
        <v>172</v>
      </c>
      <c r="D133" s="97" t="s">
        <v>227</v>
      </c>
      <c r="E133" s="97"/>
      <c r="F133" s="98">
        <v>1151.7</v>
      </c>
      <c r="G133" s="98">
        <f>G134+G138+G136+G140</f>
        <v>50</v>
      </c>
      <c r="H133" s="98">
        <f>H134+H138+H136+H140</f>
        <v>30</v>
      </c>
    </row>
    <row r="134" spans="1:8" s="171" customFormat="1" ht="51.75" customHeight="1" x14ac:dyDescent="0.2">
      <c r="A134" s="172" t="s">
        <v>228</v>
      </c>
      <c r="B134" s="96" t="s">
        <v>214</v>
      </c>
      <c r="C134" s="96" t="s">
        <v>172</v>
      </c>
      <c r="D134" s="97" t="s">
        <v>229</v>
      </c>
      <c r="E134" s="97"/>
      <c r="F134" s="98">
        <v>52</v>
      </c>
      <c r="G134" s="98">
        <v>50</v>
      </c>
      <c r="H134" s="98">
        <v>30</v>
      </c>
    </row>
    <row r="135" spans="1:8" s="171" customFormat="1" ht="30.75" customHeight="1" x14ac:dyDescent="0.2">
      <c r="A135" s="102" t="s">
        <v>143</v>
      </c>
      <c r="B135" s="96" t="s">
        <v>214</v>
      </c>
      <c r="C135" s="96" t="s">
        <v>172</v>
      </c>
      <c r="D135" s="97" t="s">
        <v>229</v>
      </c>
      <c r="E135" s="97" t="s">
        <v>178</v>
      </c>
      <c r="F135" s="98">
        <v>52</v>
      </c>
      <c r="G135" s="98">
        <v>50</v>
      </c>
      <c r="H135" s="98">
        <v>30</v>
      </c>
    </row>
    <row r="136" spans="1:8" s="171" customFormat="1" ht="38.25" hidden="1" x14ac:dyDescent="0.2">
      <c r="A136" s="172" t="s">
        <v>230</v>
      </c>
      <c r="B136" s="96" t="s">
        <v>214</v>
      </c>
      <c r="C136" s="96" t="s">
        <v>172</v>
      </c>
      <c r="D136" s="97" t="s">
        <v>231</v>
      </c>
      <c r="E136" s="97"/>
      <c r="F136" s="98">
        <f>F137</f>
        <v>0</v>
      </c>
      <c r="G136" s="98">
        <f>G137</f>
        <v>0</v>
      </c>
      <c r="H136" s="98">
        <f>H137</f>
        <v>0</v>
      </c>
    </row>
    <row r="137" spans="1:8" s="171" customFormat="1" ht="25.5" hidden="1" x14ac:dyDescent="0.2">
      <c r="A137" s="102" t="s">
        <v>143</v>
      </c>
      <c r="B137" s="96" t="s">
        <v>214</v>
      </c>
      <c r="C137" s="96" t="s">
        <v>172</v>
      </c>
      <c r="D137" s="97" t="s">
        <v>231</v>
      </c>
      <c r="E137" s="155">
        <v>200</v>
      </c>
      <c r="F137" s="173">
        <v>0</v>
      </c>
      <c r="G137" s="173">
        <v>0</v>
      </c>
      <c r="H137" s="173">
        <v>0</v>
      </c>
    </row>
    <row r="138" spans="1:8" s="171" customFormat="1" ht="42.6" hidden="1" customHeight="1" x14ac:dyDescent="0.2">
      <c r="A138" s="174" t="s">
        <v>232</v>
      </c>
      <c r="B138" s="96" t="s">
        <v>214</v>
      </c>
      <c r="C138" s="96" t="s">
        <v>172</v>
      </c>
      <c r="D138" s="97" t="s">
        <v>233</v>
      </c>
      <c r="E138" s="97"/>
      <c r="F138" s="98">
        <f>F139</f>
        <v>0</v>
      </c>
      <c r="G138" s="98">
        <f>G139</f>
        <v>0</v>
      </c>
      <c r="H138" s="98">
        <f>H139</f>
        <v>0</v>
      </c>
    </row>
    <row r="139" spans="1:8" s="171" customFormat="1" ht="28.5" hidden="1" customHeight="1" x14ac:dyDescent="0.2">
      <c r="A139" s="102" t="s">
        <v>234</v>
      </c>
      <c r="B139" s="96" t="s">
        <v>214</v>
      </c>
      <c r="C139" s="96" t="s">
        <v>172</v>
      </c>
      <c r="D139" s="97" t="s">
        <v>233</v>
      </c>
      <c r="E139" s="97" t="s">
        <v>235</v>
      </c>
      <c r="F139" s="98"/>
      <c r="G139" s="98"/>
      <c r="H139" s="98"/>
    </row>
    <row r="140" spans="1:8" s="171" customFormat="1" ht="37.5" hidden="1" customHeight="1" x14ac:dyDescent="0.2">
      <c r="A140" s="172" t="s">
        <v>230</v>
      </c>
      <c r="B140" s="96" t="s">
        <v>214</v>
      </c>
      <c r="C140" s="96" t="s">
        <v>172</v>
      </c>
      <c r="D140" s="97" t="s">
        <v>236</v>
      </c>
      <c r="E140" s="97"/>
      <c r="F140" s="98">
        <f>F141</f>
        <v>0</v>
      </c>
      <c r="G140" s="98">
        <f>G141</f>
        <v>0</v>
      </c>
      <c r="H140" s="98">
        <f>H141</f>
        <v>0</v>
      </c>
    </row>
    <row r="141" spans="1:8" s="171" customFormat="1" ht="28.5" hidden="1" customHeight="1" x14ac:dyDescent="0.2">
      <c r="A141" s="102" t="s">
        <v>143</v>
      </c>
      <c r="B141" s="96" t="s">
        <v>214</v>
      </c>
      <c r="C141" s="96" t="s">
        <v>172</v>
      </c>
      <c r="D141" s="97" t="s">
        <v>236</v>
      </c>
      <c r="E141" s="155">
        <v>200</v>
      </c>
      <c r="F141" s="175"/>
      <c r="G141" s="175"/>
      <c r="H141" s="173"/>
    </row>
    <row r="142" spans="1:8" s="171" customFormat="1" ht="28.5" customHeight="1" x14ac:dyDescent="0.2">
      <c r="A142" s="169" t="s">
        <v>419</v>
      </c>
      <c r="B142" s="96" t="s">
        <v>214</v>
      </c>
      <c r="C142" s="96" t="s">
        <v>172</v>
      </c>
      <c r="D142" s="162" t="s">
        <v>420</v>
      </c>
      <c r="E142" s="156"/>
      <c r="F142" s="155">
        <v>1099.7</v>
      </c>
      <c r="G142" s="132" t="s">
        <v>421</v>
      </c>
      <c r="H142" s="98">
        <v>0</v>
      </c>
    </row>
    <row r="143" spans="1:8" s="171" customFormat="1" ht="28.5" customHeight="1" x14ac:dyDescent="0.2">
      <c r="A143" s="102" t="s">
        <v>143</v>
      </c>
      <c r="B143" s="96" t="s">
        <v>214</v>
      </c>
      <c r="C143" s="96" t="s">
        <v>172</v>
      </c>
      <c r="D143" s="97" t="s">
        <v>420</v>
      </c>
      <c r="E143" s="156">
        <v>200</v>
      </c>
      <c r="F143" s="155">
        <v>1099.7</v>
      </c>
      <c r="G143" s="132" t="s">
        <v>421</v>
      </c>
      <c r="H143" s="353" t="s">
        <v>421</v>
      </c>
    </row>
    <row r="144" spans="1:8" ht="15.75" x14ac:dyDescent="0.2">
      <c r="A144" s="159" t="s">
        <v>102</v>
      </c>
      <c r="B144" s="91" t="s">
        <v>214</v>
      </c>
      <c r="C144" s="91" t="s">
        <v>134</v>
      </c>
      <c r="D144" s="84"/>
      <c r="E144" s="84"/>
      <c r="F144" s="89">
        <v>6152</v>
      </c>
      <c r="G144" s="89">
        <v>10126.5</v>
      </c>
      <c r="H144" s="89">
        <v>1923.1</v>
      </c>
    </row>
    <row r="145" spans="1:8" ht="39" hidden="1" customHeight="1" x14ac:dyDescent="0.2">
      <c r="A145" s="142" t="s">
        <v>237</v>
      </c>
      <c r="B145" s="140" t="s">
        <v>214</v>
      </c>
      <c r="C145" s="140" t="s">
        <v>134</v>
      </c>
      <c r="D145" s="149" t="s">
        <v>238</v>
      </c>
      <c r="E145" s="150"/>
      <c r="F145" s="93">
        <f t="shared" ref="F145:H148" si="9">F146</f>
        <v>0</v>
      </c>
      <c r="G145" s="93">
        <f t="shared" si="9"/>
        <v>0</v>
      </c>
      <c r="H145" s="93">
        <f t="shared" si="9"/>
        <v>0</v>
      </c>
    </row>
    <row r="146" spans="1:8" ht="34.5" hidden="1" customHeight="1" x14ac:dyDescent="0.2">
      <c r="A146" s="158" t="s">
        <v>239</v>
      </c>
      <c r="B146" s="42" t="s">
        <v>214</v>
      </c>
      <c r="C146" s="42" t="s">
        <v>134</v>
      </c>
      <c r="D146" s="145" t="s">
        <v>240</v>
      </c>
      <c r="E146" s="152"/>
      <c r="F146" s="93">
        <f t="shared" si="9"/>
        <v>0</v>
      </c>
      <c r="G146" s="93">
        <f t="shared" si="9"/>
        <v>0</v>
      </c>
      <c r="H146" s="93">
        <f t="shared" si="9"/>
        <v>0</v>
      </c>
    </row>
    <row r="147" spans="1:8" ht="54" hidden="1" customHeight="1" x14ac:dyDescent="0.2">
      <c r="A147" s="100" t="s">
        <v>241</v>
      </c>
      <c r="B147" s="42" t="s">
        <v>214</v>
      </c>
      <c r="C147" s="42" t="s">
        <v>134</v>
      </c>
      <c r="D147" s="145" t="s">
        <v>242</v>
      </c>
      <c r="E147" s="152"/>
      <c r="F147" s="93">
        <f t="shared" si="9"/>
        <v>0</v>
      </c>
      <c r="G147" s="93">
        <f t="shared" si="9"/>
        <v>0</v>
      </c>
      <c r="H147" s="93">
        <f t="shared" si="9"/>
        <v>0</v>
      </c>
    </row>
    <row r="148" spans="1:8" ht="66.75" hidden="1" customHeight="1" x14ac:dyDescent="0.2">
      <c r="A148" s="102" t="s">
        <v>243</v>
      </c>
      <c r="B148" s="42" t="s">
        <v>214</v>
      </c>
      <c r="C148" s="42" t="s">
        <v>134</v>
      </c>
      <c r="D148" s="145" t="s">
        <v>244</v>
      </c>
      <c r="E148" s="152"/>
      <c r="F148" s="93">
        <f t="shared" si="9"/>
        <v>0</v>
      </c>
      <c r="G148" s="93">
        <f t="shared" si="9"/>
        <v>0</v>
      </c>
      <c r="H148" s="93">
        <f t="shared" si="9"/>
        <v>0</v>
      </c>
    </row>
    <row r="149" spans="1:8" ht="31.5" hidden="1" customHeight="1" x14ac:dyDescent="0.2">
      <c r="A149" s="102" t="s">
        <v>143</v>
      </c>
      <c r="B149" s="42" t="s">
        <v>214</v>
      </c>
      <c r="C149" s="42" t="s">
        <v>134</v>
      </c>
      <c r="D149" s="145" t="s">
        <v>244</v>
      </c>
      <c r="E149" s="97" t="s">
        <v>178</v>
      </c>
      <c r="F149" s="173">
        <v>0</v>
      </c>
      <c r="G149" s="173">
        <v>0</v>
      </c>
      <c r="H149" s="173">
        <v>0</v>
      </c>
    </row>
    <row r="150" spans="1:8" ht="76.5" hidden="1" x14ac:dyDescent="0.2">
      <c r="A150" s="129" t="s">
        <v>245</v>
      </c>
      <c r="B150" s="91" t="s">
        <v>214</v>
      </c>
      <c r="C150" s="91" t="s">
        <v>134</v>
      </c>
      <c r="D150" s="149" t="s">
        <v>246</v>
      </c>
      <c r="E150" s="84"/>
      <c r="F150" s="144">
        <f>F151</f>
        <v>0</v>
      </c>
      <c r="G150" s="144">
        <f>G151</f>
        <v>0</v>
      </c>
      <c r="H150" s="144">
        <f>H151</f>
        <v>0</v>
      </c>
    </row>
    <row r="151" spans="1:8" ht="76.5" hidden="1" x14ac:dyDescent="0.2">
      <c r="A151" s="102" t="s">
        <v>247</v>
      </c>
      <c r="B151" s="96" t="s">
        <v>214</v>
      </c>
      <c r="C151" s="96" t="s">
        <v>134</v>
      </c>
      <c r="D151" s="145" t="s">
        <v>248</v>
      </c>
      <c r="E151" s="84"/>
      <c r="F151" s="144">
        <f t="shared" ref="F151:H153" si="10">F152</f>
        <v>0</v>
      </c>
      <c r="G151" s="144">
        <f t="shared" si="10"/>
        <v>0</v>
      </c>
      <c r="H151" s="144">
        <f t="shared" si="10"/>
        <v>0</v>
      </c>
    </row>
    <row r="152" spans="1:8" ht="141" hidden="1" customHeight="1" x14ac:dyDescent="0.2">
      <c r="A152" s="102" t="s">
        <v>249</v>
      </c>
      <c r="B152" s="96" t="s">
        <v>214</v>
      </c>
      <c r="C152" s="96" t="s">
        <v>134</v>
      </c>
      <c r="D152" s="145" t="s">
        <v>250</v>
      </c>
      <c r="E152" s="84"/>
      <c r="F152" s="144">
        <f t="shared" si="10"/>
        <v>0</v>
      </c>
      <c r="G152" s="144">
        <f t="shared" si="10"/>
        <v>0</v>
      </c>
      <c r="H152" s="144">
        <f t="shared" si="10"/>
        <v>0</v>
      </c>
    </row>
    <row r="153" spans="1:8" ht="76.5" hidden="1" customHeight="1" x14ac:dyDescent="0.2">
      <c r="A153" s="102" t="s">
        <v>251</v>
      </c>
      <c r="B153" s="96" t="s">
        <v>214</v>
      </c>
      <c r="C153" s="96" t="s">
        <v>134</v>
      </c>
      <c r="D153" s="145" t="s">
        <v>252</v>
      </c>
      <c r="E153" s="84"/>
      <c r="F153" s="144">
        <f t="shared" si="10"/>
        <v>0</v>
      </c>
      <c r="G153" s="144">
        <f t="shared" si="10"/>
        <v>0</v>
      </c>
      <c r="H153" s="144">
        <f t="shared" si="10"/>
        <v>0</v>
      </c>
    </row>
    <row r="154" spans="1:8" ht="25.5" hidden="1" customHeight="1" x14ac:dyDescent="0.2">
      <c r="A154" s="102" t="s">
        <v>143</v>
      </c>
      <c r="B154" s="96" t="s">
        <v>214</v>
      </c>
      <c r="C154" s="96" t="s">
        <v>134</v>
      </c>
      <c r="D154" s="145" t="s">
        <v>252</v>
      </c>
      <c r="E154" s="155">
        <v>200</v>
      </c>
      <c r="F154" s="175"/>
      <c r="G154" s="175"/>
      <c r="H154" s="176"/>
    </row>
    <row r="155" spans="1:8" ht="89.25" hidden="1" x14ac:dyDescent="0.2">
      <c r="A155" s="102" t="s">
        <v>253</v>
      </c>
      <c r="B155" s="96" t="s">
        <v>214</v>
      </c>
      <c r="C155" s="96" t="s">
        <v>134</v>
      </c>
      <c r="D155" s="145" t="s">
        <v>254</v>
      </c>
      <c r="E155" s="84"/>
      <c r="F155" s="147">
        <f>F156</f>
        <v>0</v>
      </c>
      <c r="G155" s="147">
        <f>G156</f>
        <v>0</v>
      </c>
      <c r="H155" s="147">
        <f>H156</f>
        <v>0</v>
      </c>
    </row>
    <row r="156" spans="1:8" ht="25.5" hidden="1" x14ac:dyDescent="0.2">
      <c r="A156" s="102" t="s">
        <v>143</v>
      </c>
      <c r="B156" s="96" t="s">
        <v>214</v>
      </c>
      <c r="C156" s="96" t="s">
        <v>134</v>
      </c>
      <c r="D156" s="145" t="s">
        <v>254</v>
      </c>
      <c r="E156" s="155">
        <v>200</v>
      </c>
      <c r="F156" s="176"/>
      <c r="G156" s="176"/>
      <c r="H156" s="176"/>
    </row>
    <row r="157" spans="1:8" ht="38.25" x14ac:dyDescent="0.2">
      <c r="A157" s="177" t="s">
        <v>255</v>
      </c>
      <c r="B157" s="96" t="s">
        <v>214</v>
      </c>
      <c r="C157" s="96" t="s">
        <v>134</v>
      </c>
      <c r="D157" s="145" t="s">
        <v>256</v>
      </c>
      <c r="E157" s="155"/>
      <c r="F157" s="147">
        <v>1313.8</v>
      </c>
      <c r="G157" s="147">
        <v>0</v>
      </c>
      <c r="H157" s="147">
        <v>0</v>
      </c>
    </row>
    <row r="158" spans="1:8" ht="15" x14ac:dyDescent="0.2">
      <c r="A158" s="131" t="s">
        <v>177</v>
      </c>
      <c r="B158" s="96" t="s">
        <v>214</v>
      </c>
      <c r="C158" s="96" t="s">
        <v>134</v>
      </c>
      <c r="D158" s="145" t="s">
        <v>257</v>
      </c>
      <c r="E158" s="155"/>
      <c r="F158" s="147">
        <v>1313.8</v>
      </c>
      <c r="G158" s="147">
        <v>0</v>
      </c>
      <c r="H158" s="147">
        <v>0</v>
      </c>
    </row>
    <row r="159" spans="1:8" ht="140.25" x14ac:dyDescent="0.2">
      <c r="A159" s="100" t="s">
        <v>258</v>
      </c>
      <c r="B159" s="96" t="s">
        <v>214</v>
      </c>
      <c r="C159" s="96" t="s">
        <v>134</v>
      </c>
      <c r="D159" s="145" t="s">
        <v>259</v>
      </c>
      <c r="E159" s="155"/>
      <c r="F159" s="147">
        <v>1313.8</v>
      </c>
      <c r="G159" s="147">
        <v>0</v>
      </c>
      <c r="H159" s="147">
        <v>0</v>
      </c>
    </row>
    <row r="160" spans="1:8" ht="127.5" x14ac:dyDescent="0.2">
      <c r="A160" s="102" t="s">
        <v>260</v>
      </c>
      <c r="B160" s="96" t="s">
        <v>214</v>
      </c>
      <c r="C160" s="96" t="s">
        <v>134</v>
      </c>
      <c r="D160" s="145" t="s">
        <v>261</v>
      </c>
      <c r="E160" s="155"/>
      <c r="F160" s="147">
        <v>1313.8</v>
      </c>
      <c r="G160" s="147">
        <v>0</v>
      </c>
      <c r="H160" s="147">
        <v>0</v>
      </c>
    </row>
    <row r="161" spans="1:9" ht="25.5" x14ac:dyDescent="0.2">
      <c r="A161" s="102" t="s">
        <v>143</v>
      </c>
      <c r="B161" s="96" t="s">
        <v>214</v>
      </c>
      <c r="C161" s="96" t="s">
        <v>134</v>
      </c>
      <c r="D161" s="145" t="s">
        <v>261</v>
      </c>
      <c r="E161" s="155">
        <v>200</v>
      </c>
      <c r="F161" s="147">
        <v>1313.8</v>
      </c>
      <c r="G161" s="147">
        <v>0</v>
      </c>
      <c r="H161" s="147">
        <v>0</v>
      </c>
    </row>
    <row r="162" spans="1:9" ht="76.5" x14ac:dyDescent="0.2">
      <c r="A162" s="178" t="s">
        <v>262</v>
      </c>
      <c r="B162" s="83" t="s">
        <v>214</v>
      </c>
      <c r="C162" s="91" t="s">
        <v>134</v>
      </c>
      <c r="D162" s="130" t="s">
        <v>263</v>
      </c>
      <c r="E162" s="130"/>
      <c r="F162" s="143">
        <v>1167.0999999999999</v>
      </c>
      <c r="G162" s="144">
        <v>0</v>
      </c>
      <c r="H162" s="144">
        <v>0</v>
      </c>
      <c r="I162" s="144"/>
    </row>
    <row r="163" spans="1:9" ht="15" x14ac:dyDescent="0.2">
      <c r="A163" s="131" t="s">
        <v>177</v>
      </c>
      <c r="B163" s="135" t="s">
        <v>214</v>
      </c>
      <c r="C163" s="96" t="s">
        <v>134</v>
      </c>
      <c r="D163" s="145" t="s">
        <v>264</v>
      </c>
      <c r="E163" s="145"/>
      <c r="F163" s="155">
        <v>1167.0999999999999</v>
      </c>
      <c r="G163" s="147">
        <v>0</v>
      </c>
      <c r="H163" s="147">
        <v>0</v>
      </c>
      <c r="I163" s="147"/>
    </row>
    <row r="164" spans="1:9" ht="165.75" x14ac:dyDescent="0.2">
      <c r="A164" s="102" t="s">
        <v>265</v>
      </c>
      <c r="B164" s="135" t="s">
        <v>214</v>
      </c>
      <c r="C164" s="96" t="s">
        <v>134</v>
      </c>
      <c r="D164" s="145" t="s">
        <v>266</v>
      </c>
      <c r="E164" s="145"/>
      <c r="F164" s="155">
        <v>1167.0999999999999</v>
      </c>
      <c r="G164" s="147">
        <v>0</v>
      </c>
      <c r="H164" s="147">
        <v>0</v>
      </c>
      <c r="I164" s="147"/>
    </row>
    <row r="165" spans="1:9" ht="89.25" x14ac:dyDescent="0.2">
      <c r="A165" s="102" t="s">
        <v>267</v>
      </c>
      <c r="B165" s="96" t="s">
        <v>214</v>
      </c>
      <c r="C165" s="96" t="s">
        <v>134</v>
      </c>
      <c r="D165" s="132" t="s">
        <v>268</v>
      </c>
      <c r="E165" s="155"/>
      <c r="F165" s="147">
        <v>1167.0999999999999</v>
      </c>
      <c r="G165" s="147">
        <v>0</v>
      </c>
      <c r="H165" s="147">
        <v>0</v>
      </c>
    </row>
    <row r="166" spans="1:9" ht="25.5" x14ac:dyDescent="0.2">
      <c r="A166" s="179" t="s">
        <v>143</v>
      </c>
      <c r="B166" s="96" t="s">
        <v>214</v>
      </c>
      <c r="C166" s="96" t="s">
        <v>134</v>
      </c>
      <c r="D166" s="132" t="s">
        <v>268</v>
      </c>
      <c r="E166" s="155">
        <v>200</v>
      </c>
      <c r="F166" s="147">
        <v>1167.0999999999999</v>
      </c>
      <c r="G166" s="147">
        <v>0</v>
      </c>
      <c r="H166" s="147">
        <v>0</v>
      </c>
    </row>
    <row r="167" spans="1:9" ht="57" customHeight="1" x14ac:dyDescent="0.2">
      <c r="A167" s="369" t="s">
        <v>487</v>
      </c>
      <c r="B167" s="91" t="s">
        <v>214</v>
      </c>
      <c r="C167" s="91" t="s">
        <v>134</v>
      </c>
      <c r="D167" s="282" t="s">
        <v>493</v>
      </c>
      <c r="E167" s="155"/>
      <c r="F167" s="147">
        <v>0</v>
      </c>
      <c r="G167" s="144">
        <v>8338.2999999999993</v>
      </c>
      <c r="H167" s="147">
        <v>0</v>
      </c>
    </row>
    <row r="168" spans="1:9" ht="22.5" customHeight="1" x14ac:dyDescent="0.2">
      <c r="A168" s="131" t="s">
        <v>177</v>
      </c>
      <c r="B168" s="96" t="s">
        <v>214</v>
      </c>
      <c r="C168" s="96" t="s">
        <v>134</v>
      </c>
      <c r="D168" s="283" t="s">
        <v>492</v>
      </c>
      <c r="E168" s="155"/>
      <c r="F168" s="147">
        <v>0</v>
      </c>
      <c r="G168" s="147">
        <v>8338.2999999999993</v>
      </c>
      <c r="H168" s="147">
        <v>0</v>
      </c>
    </row>
    <row r="169" spans="1:9" ht="63.75" x14ac:dyDescent="0.2">
      <c r="A169" s="227" t="s">
        <v>488</v>
      </c>
      <c r="B169" s="96" t="s">
        <v>214</v>
      </c>
      <c r="C169" s="96" t="s">
        <v>134</v>
      </c>
      <c r="D169" s="283" t="s">
        <v>491</v>
      </c>
      <c r="E169" s="155"/>
      <c r="F169" s="147">
        <v>0</v>
      </c>
      <c r="G169" s="147">
        <v>8338.2999999999993</v>
      </c>
      <c r="H169" s="147">
        <v>0</v>
      </c>
    </row>
    <row r="170" spans="1:9" ht="29.25" customHeight="1" x14ac:dyDescent="0.2">
      <c r="A170" s="227" t="s">
        <v>489</v>
      </c>
      <c r="B170" s="96" t="s">
        <v>214</v>
      </c>
      <c r="C170" s="96" t="s">
        <v>134</v>
      </c>
      <c r="D170" s="283" t="s">
        <v>490</v>
      </c>
      <c r="E170" s="155"/>
      <c r="F170" s="147">
        <v>0</v>
      </c>
      <c r="G170" s="147">
        <v>8338.2999999999993</v>
      </c>
      <c r="H170" s="147">
        <v>0</v>
      </c>
    </row>
    <row r="171" spans="1:9" ht="25.5" x14ac:dyDescent="0.2">
      <c r="A171" s="179" t="s">
        <v>143</v>
      </c>
      <c r="B171" s="96" t="s">
        <v>214</v>
      </c>
      <c r="C171" s="96" t="s">
        <v>134</v>
      </c>
      <c r="D171" s="283" t="s">
        <v>490</v>
      </c>
      <c r="E171" s="155">
        <v>200</v>
      </c>
      <c r="F171" s="147">
        <v>0</v>
      </c>
      <c r="G171" s="147">
        <v>8338.2999999999993</v>
      </c>
      <c r="H171" s="147">
        <v>0</v>
      </c>
    </row>
    <row r="172" spans="1:9" ht="58.5" customHeight="1" x14ac:dyDescent="0.2">
      <c r="A172" s="142" t="s">
        <v>269</v>
      </c>
      <c r="B172" s="91" t="s">
        <v>214</v>
      </c>
      <c r="C172" s="91" t="s">
        <v>134</v>
      </c>
      <c r="D172" s="149" t="s">
        <v>270</v>
      </c>
      <c r="E172" s="152"/>
      <c r="F172" s="144">
        <v>3671.1</v>
      </c>
      <c r="G172" s="144">
        <v>1788.2</v>
      </c>
      <c r="H172" s="144">
        <v>1923.1</v>
      </c>
    </row>
    <row r="173" spans="1:9" ht="15.75" customHeight="1" x14ac:dyDescent="0.2">
      <c r="A173" s="131" t="s">
        <v>177</v>
      </c>
      <c r="B173" s="96" t="s">
        <v>214</v>
      </c>
      <c r="C173" s="96" t="s">
        <v>134</v>
      </c>
      <c r="D173" s="145" t="s">
        <v>271</v>
      </c>
      <c r="E173" s="152"/>
      <c r="F173" s="147">
        <f>F174</f>
        <v>3671.1</v>
      </c>
      <c r="G173" s="147">
        <f t="shared" ref="G173" si="11">G174</f>
        <v>298.7</v>
      </c>
      <c r="H173" s="147">
        <v>1923.1</v>
      </c>
    </row>
    <row r="174" spans="1:9" ht="102" x14ac:dyDescent="0.2">
      <c r="A174" s="100" t="s">
        <v>272</v>
      </c>
      <c r="B174" s="96" t="s">
        <v>214</v>
      </c>
      <c r="C174" s="96" t="s">
        <v>134</v>
      </c>
      <c r="D174" s="145" t="s">
        <v>273</v>
      </c>
      <c r="E174" s="152"/>
      <c r="F174" s="147">
        <v>3671.1</v>
      </c>
      <c r="G174" s="147">
        <v>298.7</v>
      </c>
      <c r="H174" s="147">
        <v>1923.1</v>
      </c>
    </row>
    <row r="175" spans="1:9" ht="54.75" customHeight="1" x14ac:dyDescent="0.2">
      <c r="A175" s="180" t="s">
        <v>274</v>
      </c>
      <c r="B175" s="96" t="s">
        <v>214</v>
      </c>
      <c r="C175" s="96" t="s">
        <v>134</v>
      </c>
      <c r="D175" s="145" t="s">
        <v>275</v>
      </c>
      <c r="E175" s="152"/>
      <c r="F175" s="147">
        <f>F176</f>
        <v>1138.3</v>
      </c>
      <c r="G175" s="147">
        <f>G176</f>
        <v>298.7</v>
      </c>
      <c r="H175" s="147">
        <v>1422.4</v>
      </c>
    </row>
    <row r="176" spans="1:9" ht="25.5" x14ac:dyDescent="0.2">
      <c r="A176" s="102" t="s">
        <v>143</v>
      </c>
      <c r="B176" s="96" t="s">
        <v>214</v>
      </c>
      <c r="C176" s="96" t="s">
        <v>134</v>
      </c>
      <c r="D176" s="145" t="s">
        <v>275</v>
      </c>
      <c r="E176" s="155">
        <v>200</v>
      </c>
      <c r="F176" s="147">
        <v>1138.3</v>
      </c>
      <c r="G176" s="147">
        <v>298.7</v>
      </c>
      <c r="H176" s="147">
        <v>1422.4</v>
      </c>
    </row>
    <row r="177" spans="1:8" ht="25.5" x14ac:dyDescent="0.2">
      <c r="A177" s="181" t="s">
        <v>418</v>
      </c>
      <c r="B177" s="96" t="s">
        <v>214</v>
      </c>
      <c r="C177" s="96" t="s">
        <v>134</v>
      </c>
      <c r="D177" s="145" t="s">
        <v>277</v>
      </c>
      <c r="E177" s="155"/>
      <c r="F177" s="147">
        <v>1052.5999999999999</v>
      </c>
      <c r="G177" s="147">
        <v>0</v>
      </c>
      <c r="H177" s="147">
        <v>0</v>
      </c>
    </row>
    <row r="178" spans="1:8" ht="25.5" x14ac:dyDescent="0.2">
      <c r="A178" s="102" t="s">
        <v>143</v>
      </c>
      <c r="B178" s="96" t="s">
        <v>214</v>
      </c>
      <c r="C178" s="96" t="s">
        <v>134</v>
      </c>
      <c r="D178" s="145" t="s">
        <v>277</v>
      </c>
      <c r="E178" s="155">
        <v>200</v>
      </c>
      <c r="F178" s="147">
        <v>1052.5999999999999</v>
      </c>
      <c r="G178" s="147">
        <v>0</v>
      </c>
      <c r="H178" s="147">
        <v>0</v>
      </c>
    </row>
    <row r="179" spans="1:8" ht="62.25" customHeight="1" x14ac:dyDescent="0.2">
      <c r="A179" s="182" t="s">
        <v>278</v>
      </c>
      <c r="B179" s="96" t="s">
        <v>214</v>
      </c>
      <c r="C179" s="96" t="s">
        <v>134</v>
      </c>
      <c r="D179" s="145" t="s">
        <v>279</v>
      </c>
      <c r="E179" s="155"/>
      <c r="F179" s="147">
        <v>530.79999999999995</v>
      </c>
      <c r="G179" s="147">
        <v>589.5</v>
      </c>
      <c r="H179" s="147">
        <v>500.7</v>
      </c>
    </row>
    <row r="180" spans="1:8" ht="25.5" x14ac:dyDescent="0.2">
      <c r="A180" s="102" t="s">
        <v>143</v>
      </c>
      <c r="B180" s="96" t="s">
        <v>214</v>
      </c>
      <c r="C180" s="96" t="s">
        <v>134</v>
      </c>
      <c r="D180" s="145" t="s">
        <v>279</v>
      </c>
      <c r="E180" s="155">
        <v>200</v>
      </c>
      <c r="F180" s="147">
        <v>530.79999999999995</v>
      </c>
      <c r="G180" s="147">
        <v>589.5</v>
      </c>
      <c r="H180" s="147">
        <v>500.7</v>
      </c>
    </row>
    <row r="181" spans="1:8" ht="38.25" x14ac:dyDescent="0.2">
      <c r="A181" s="181" t="s">
        <v>416</v>
      </c>
      <c r="B181" s="96" t="s">
        <v>214</v>
      </c>
      <c r="C181" s="96" t="s">
        <v>134</v>
      </c>
      <c r="D181" s="244" t="s">
        <v>417</v>
      </c>
      <c r="E181" s="155"/>
      <c r="F181" s="147">
        <v>49.4</v>
      </c>
      <c r="G181" s="147">
        <v>0</v>
      </c>
      <c r="H181" s="147">
        <v>0</v>
      </c>
    </row>
    <row r="182" spans="1:8" ht="25.5" x14ac:dyDescent="0.2">
      <c r="A182" s="102" t="s">
        <v>143</v>
      </c>
      <c r="B182" s="96" t="s">
        <v>214</v>
      </c>
      <c r="C182" s="96" t="s">
        <v>134</v>
      </c>
      <c r="D182" s="244" t="s">
        <v>417</v>
      </c>
      <c r="E182" s="155">
        <v>200</v>
      </c>
      <c r="F182" s="147">
        <v>49.4</v>
      </c>
      <c r="G182" s="147">
        <v>0</v>
      </c>
      <c r="H182" s="147">
        <v>0</v>
      </c>
    </row>
    <row r="183" spans="1:8" ht="35.25" customHeight="1" x14ac:dyDescent="0.2">
      <c r="A183" s="183" t="s">
        <v>280</v>
      </c>
      <c r="B183" s="96" t="s">
        <v>214</v>
      </c>
      <c r="C183" s="96" t="s">
        <v>134</v>
      </c>
      <c r="D183" s="184" t="s">
        <v>281</v>
      </c>
      <c r="E183" s="155"/>
      <c r="F183" s="147">
        <v>900</v>
      </c>
      <c r="G183" s="147">
        <v>900</v>
      </c>
      <c r="H183" s="147">
        <v>0</v>
      </c>
    </row>
    <row r="184" spans="1:8" ht="25.5" x14ac:dyDescent="0.2">
      <c r="A184" s="102" t="s">
        <v>143</v>
      </c>
      <c r="B184" s="96" t="s">
        <v>214</v>
      </c>
      <c r="C184" s="96" t="s">
        <v>134</v>
      </c>
      <c r="D184" s="184" t="s">
        <v>281</v>
      </c>
      <c r="E184" s="155">
        <v>200</v>
      </c>
      <c r="F184" s="147">
        <v>900</v>
      </c>
      <c r="G184" s="147">
        <v>900</v>
      </c>
      <c r="H184" s="147">
        <v>0</v>
      </c>
    </row>
    <row r="185" spans="1:8" ht="17.25" hidden="1" customHeight="1" x14ac:dyDescent="0.2">
      <c r="A185" s="90" t="s">
        <v>215</v>
      </c>
      <c r="B185" s="91" t="s">
        <v>214</v>
      </c>
      <c r="C185" s="91" t="s">
        <v>134</v>
      </c>
      <c r="D185" s="106" t="s">
        <v>166</v>
      </c>
      <c r="E185" s="92"/>
      <c r="F185" s="93">
        <f t="shared" ref="F185:G188" si="12">F186</f>
        <v>0</v>
      </c>
      <c r="G185" s="93">
        <f t="shared" si="12"/>
        <v>0</v>
      </c>
      <c r="H185" s="93">
        <f>H186</f>
        <v>0</v>
      </c>
    </row>
    <row r="186" spans="1:8" hidden="1" x14ac:dyDescent="0.2">
      <c r="A186" s="95" t="s">
        <v>139</v>
      </c>
      <c r="B186" s="96" t="s">
        <v>214</v>
      </c>
      <c r="C186" s="96" t="s">
        <v>134</v>
      </c>
      <c r="D186" s="101" t="s">
        <v>159</v>
      </c>
      <c r="E186" s="106"/>
      <c r="F186" s="93">
        <f t="shared" si="12"/>
        <v>0</v>
      </c>
      <c r="G186" s="93">
        <f t="shared" si="12"/>
        <v>0</v>
      </c>
      <c r="H186" s="93">
        <f>H187</f>
        <v>0</v>
      </c>
    </row>
    <row r="187" spans="1:8" hidden="1" x14ac:dyDescent="0.2">
      <c r="A187" s="95" t="s">
        <v>139</v>
      </c>
      <c r="B187" s="96" t="s">
        <v>214</v>
      </c>
      <c r="C187" s="96" t="s">
        <v>134</v>
      </c>
      <c r="D187" s="111" t="s">
        <v>167</v>
      </c>
      <c r="E187" s="97"/>
      <c r="F187" s="93">
        <f t="shared" si="12"/>
        <v>0</v>
      </c>
      <c r="G187" s="93">
        <f t="shared" si="12"/>
        <v>0</v>
      </c>
      <c r="H187" s="93">
        <f>H188</f>
        <v>0</v>
      </c>
    </row>
    <row r="188" spans="1:8" ht="51" hidden="1" x14ac:dyDescent="0.2">
      <c r="A188" s="180" t="s">
        <v>282</v>
      </c>
      <c r="B188" s="96" t="s">
        <v>214</v>
      </c>
      <c r="C188" s="96" t="s">
        <v>134</v>
      </c>
      <c r="D188" s="145" t="s">
        <v>283</v>
      </c>
      <c r="E188" s="155"/>
      <c r="F188" s="147">
        <f t="shared" si="12"/>
        <v>0</v>
      </c>
      <c r="G188" s="147">
        <f t="shared" si="12"/>
        <v>0</v>
      </c>
      <c r="H188" s="147">
        <f>H189</f>
        <v>0</v>
      </c>
    </row>
    <row r="189" spans="1:8" ht="25.5" hidden="1" x14ac:dyDescent="0.2">
      <c r="A189" s="102" t="s">
        <v>143</v>
      </c>
      <c r="B189" s="96" t="s">
        <v>214</v>
      </c>
      <c r="C189" s="96" t="s">
        <v>134</v>
      </c>
      <c r="D189" s="145" t="s">
        <v>283</v>
      </c>
      <c r="E189" s="155">
        <v>200</v>
      </c>
      <c r="F189" s="176">
        <v>0</v>
      </c>
      <c r="G189" s="176">
        <v>0</v>
      </c>
      <c r="H189" s="176">
        <v>0</v>
      </c>
    </row>
    <row r="190" spans="1:8" ht="14.25" x14ac:dyDescent="0.2">
      <c r="A190" s="142" t="s">
        <v>104</v>
      </c>
      <c r="B190" s="91" t="s">
        <v>284</v>
      </c>
      <c r="C190" s="91" t="s">
        <v>133</v>
      </c>
      <c r="D190" s="84"/>
      <c r="E190" s="84"/>
      <c r="F190" s="89">
        <v>7768</v>
      </c>
      <c r="G190" s="89">
        <v>3578.2</v>
      </c>
      <c r="H190" s="89">
        <v>3714.1</v>
      </c>
    </row>
    <row r="191" spans="1:8" ht="14.25" x14ac:dyDescent="0.2">
      <c r="A191" s="185" t="s">
        <v>106</v>
      </c>
      <c r="B191" s="91" t="s">
        <v>284</v>
      </c>
      <c r="C191" s="91" t="s">
        <v>132</v>
      </c>
      <c r="D191" s="84"/>
      <c r="E191" s="84"/>
      <c r="F191" s="89">
        <v>7768</v>
      </c>
      <c r="G191" s="89">
        <f t="shared" ref="G191:H193" si="13">G192</f>
        <v>3578.2</v>
      </c>
      <c r="H191" s="89">
        <f t="shared" si="13"/>
        <v>3714.1</v>
      </c>
    </row>
    <row r="192" spans="1:8" ht="38.25" x14ac:dyDescent="0.2">
      <c r="A192" s="142" t="s">
        <v>285</v>
      </c>
      <c r="B192" s="91" t="s">
        <v>284</v>
      </c>
      <c r="C192" s="91" t="s">
        <v>132</v>
      </c>
      <c r="D192" s="106" t="s">
        <v>286</v>
      </c>
      <c r="E192" s="106"/>
      <c r="F192" s="93">
        <v>7768</v>
      </c>
      <c r="G192" s="93">
        <f t="shared" si="13"/>
        <v>3578.2</v>
      </c>
      <c r="H192" s="93">
        <f t="shared" si="13"/>
        <v>3714.1</v>
      </c>
    </row>
    <row r="193" spans="1:8" ht="15" x14ac:dyDescent="0.2">
      <c r="A193" s="131" t="s">
        <v>177</v>
      </c>
      <c r="B193" s="96" t="s">
        <v>284</v>
      </c>
      <c r="C193" s="96" t="s">
        <v>132</v>
      </c>
      <c r="D193" s="97" t="s">
        <v>287</v>
      </c>
      <c r="E193" s="97"/>
      <c r="F193" s="98">
        <v>6050.2</v>
      </c>
      <c r="G193" s="98">
        <f t="shared" si="13"/>
        <v>3578.2</v>
      </c>
      <c r="H193" s="98">
        <f t="shared" si="13"/>
        <v>3714.1</v>
      </c>
    </row>
    <row r="194" spans="1:8" ht="50.25" customHeight="1" x14ac:dyDescent="0.2">
      <c r="A194" s="100" t="s">
        <v>288</v>
      </c>
      <c r="B194" s="96" t="s">
        <v>284</v>
      </c>
      <c r="C194" s="96" t="s">
        <v>132</v>
      </c>
      <c r="D194" s="97" t="s">
        <v>289</v>
      </c>
      <c r="E194" s="97"/>
      <c r="F194" s="98">
        <v>6050.2</v>
      </c>
      <c r="G194" s="98">
        <v>3578.2</v>
      </c>
      <c r="H194" s="98">
        <v>3714.1</v>
      </c>
    </row>
    <row r="195" spans="1:8" ht="24.75" customHeight="1" x14ac:dyDescent="0.2">
      <c r="A195" s="158" t="s">
        <v>290</v>
      </c>
      <c r="B195" s="96" t="s">
        <v>284</v>
      </c>
      <c r="C195" s="96" t="s">
        <v>132</v>
      </c>
      <c r="D195" s="97" t="s">
        <v>291</v>
      </c>
      <c r="E195" s="97"/>
      <c r="F195" s="98">
        <v>3421.7</v>
      </c>
      <c r="G195" s="98">
        <v>1892</v>
      </c>
      <c r="H195" s="98">
        <f>H196</f>
        <v>2027.9</v>
      </c>
    </row>
    <row r="196" spans="1:8" ht="25.5" x14ac:dyDescent="0.2">
      <c r="A196" s="100" t="s">
        <v>292</v>
      </c>
      <c r="B196" s="96" t="s">
        <v>284</v>
      </c>
      <c r="C196" s="96" t="s">
        <v>132</v>
      </c>
      <c r="D196" s="97" t="s">
        <v>291</v>
      </c>
      <c r="E196" s="97" t="s">
        <v>293</v>
      </c>
      <c r="F196" s="98">
        <v>3421.7</v>
      </c>
      <c r="G196" s="98">
        <v>1892</v>
      </c>
      <c r="H196" s="98">
        <v>2027.9</v>
      </c>
    </row>
    <row r="197" spans="1:8" ht="45" x14ac:dyDescent="0.25">
      <c r="A197" s="318" t="s">
        <v>472</v>
      </c>
      <c r="B197" s="96" t="s">
        <v>284</v>
      </c>
      <c r="C197" s="96" t="s">
        <v>132</v>
      </c>
      <c r="D197" s="97" t="s">
        <v>459</v>
      </c>
      <c r="E197" s="97"/>
      <c r="F197" s="98">
        <v>631.9</v>
      </c>
      <c r="G197" s="98">
        <v>0</v>
      </c>
      <c r="H197" s="98">
        <v>0</v>
      </c>
    </row>
    <row r="198" spans="1:8" ht="27.75" customHeight="1" x14ac:dyDescent="0.2">
      <c r="A198" s="100" t="s">
        <v>292</v>
      </c>
      <c r="B198" s="96" t="s">
        <v>284</v>
      </c>
      <c r="C198" s="96" t="s">
        <v>132</v>
      </c>
      <c r="D198" s="97" t="s">
        <v>459</v>
      </c>
      <c r="E198" s="97"/>
      <c r="F198" s="98">
        <v>631.9</v>
      </c>
      <c r="G198" s="98">
        <v>0</v>
      </c>
      <c r="H198" s="98">
        <v>0</v>
      </c>
    </row>
    <row r="199" spans="1:8" ht="117.75" customHeight="1" x14ac:dyDescent="0.2">
      <c r="A199" s="325" t="s">
        <v>405</v>
      </c>
      <c r="B199" s="96" t="s">
        <v>284</v>
      </c>
      <c r="C199" s="96" t="s">
        <v>132</v>
      </c>
      <c r="D199" s="184" t="s">
        <v>359</v>
      </c>
      <c r="E199" s="97"/>
      <c r="F199" s="98">
        <v>1996.6</v>
      </c>
      <c r="G199" s="98">
        <v>1686.2</v>
      </c>
      <c r="H199" s="98">
        <v>1686.2</v>
      </c>
    </row>
    <row r="200" spans="1:8" ht="45" x14ac:dyDescent="0.25">
      <c r="A200" s="318" t="s">
        <v>292</v>
      </c>
      <c r="B200" s="96" t="s">
        <v>284</v>
      </c>
      <c r="C200" s="96" t="s">
        <v>132</v>
      </c>
      <c r="D200" s="184" t="s">
        <v>359</v>
      </c>
      <c r="E200" s="97" t="s">
        <v>293</v>
      </c>
      <c r="F200" s="98">
        <v>1996.6</v>
      </c>
      <c r="G200" s="98">
        <v>1686.2</v>
      </c>
      <c r="H200" s="98">
        <v>1686.2</v>
      </c>
    </row>
    <row r="201" spans="1:8" ht="38.25" x14ac:dyDescent="0.2">
      <c r="A201" s="359" t="s">
        <v>471</v>
      </c>
      <c r="B201" s="96" t="s">
        <v>284</v>
      </c>
      <c r="C201" s="96" t="s">
        <v>132</v>
      </c>
      <c r="D201" s="365" t="s">
        <v>470</v>
      </c>
      <c r="E201" s="97"/>
      <c r="F201" s="98">
        <v>1526.3</v>
      </c>
      <c r="G201" s="98">
        <v>0</v>
      </c>
      <c r="H201" s="98">
        <v>0</v>
      </c>
    </row>
    <row r="202" spans="1:8" ht="45" x14ac:dyDescent="0.25">
      <c r="A202" s="318" t="s">
        <v>292</v>
      </c>
      <c r="B202" s="96" t="s">
        <v>284</v>
      </c>
      <c r="C202" s="96" t="s">
        <v>132</v>
      </c>
      <c r="D202" s="365" t="s">
        <v>470</v>
      </c>
      <c r="E202" s="97" t="s">
        <v>293</v>
      </c>
      <c r="F202" s="98">
        <v>1526.3</v>
      </c>
      <c r="G202" s="98">
        <v>0</v>
      </c>
      <c r="H202" s="98">
        <v>0</v>
      </c>
    </row>
    <row r="203" spans="1:8" ht="25.5" x14ac:dyDescent="0.2">
      <c r="A203" s="359" t="s">
        <v>474</v>
      </c>
      <c r="B203" s="96" t="s">
        <v>284</v>
      </c>
      <c r="C203" s="96" t="s">
        <v>132</v>
      </c>
      <c r="D203" s="97" t="s">
        <v>443</v>
      </c>
      <c r="E203" s="97"/>
      <c r="F203" s="98">
        <v>191.5</v>
      </c>
      <c r="G203" s="98">
        <v>0</v>
      </c>
      <c r="H203" s="98">
        <v>0</v>
      </c>
    </row>
    <row r="204" spans="1:8" ht="27" customHeight="1" x14ac:dyDescent="0.2">
      <c r="A204" s="100" t="s">
        <v>292</v>
      </c>
      <c r="B204" s="96" t="s">
        <v>284</v>
      </c>
      <c r="C204" s="96" t="s">
        <v>132</v>
      </c>
      <c r="D204" s="97" t="s">
        <v>443</v>
      </c>
      <c r="E204" s="97"/>
      <c r="F204" s="98">
        <v>191.5</v>
      </c>
      <c r="G204" s="98">
        <v>0</v>
      </c>
      <c r="H204" s="98">
        <v>0</v>
      </c>
    </row>
    <row r="205" spans="1:8" ht="15.75" x14ac:dyDescent="0.2">
      <c r="A205" s="138" t="s">
        <v>294</v>
      </c>
      <c r="B205" s="91" t="s">
        <v>179</v>
      </c>
      <c r="C205" s="91" t="s">
        <v>133</v>
      </c>
      <c r="D205" s="84"/>
      <c r="E205" s="84"/>
      <c r="F205" s="89">
        <f>F206+F212</f>
        <v>418.6</v>
      </c>
      <c r="G205" s="89">
        <f>G206+G212</f>
        <v>426.3</v>
      </c>
      <c r="H205" s="89">
        <f>H206+H212</f>
        <v>431.6</v>
      </c>
    </row>
    <row r="206" spans="1:8" ht="14.25" x14ac:dyDescent="0.2">
      <c r="A206" s="82" t="s">
        <v>110</v>
      </c>
      <c r="B206" s="91" t="s">
        <v>179</v>
      </c>
      <c r="C206" s="91" t="s">
        <v>132</v>
      </c>
      <c r="D206" s="84"/>
      <c r="E206" s="84"/>
      <c r="F206" s="89">
        <f t="shared" ref="F206:H210" si="14">F207</f>
        <v>418.6</v>
      </c>
      <c r="G206" s="89">
        <f t="shared" si="14"/>
        <v>425.2</v>
      </c>
      <c r="H206" s="89">
        <f t="shared" si="14"/>
        <v>430.5</v>
      </c>
    </row>
    <row r="207" spans="1:8" ht="24" customHeight="1" x14ac:dyDescent="0.2">
      <c r="A207" s="90" t="s">
        <v>215</v>
      </c>
      <c r="B207" s="91" t="s">
        <v>179</v>
      </c>
      <c r="C207" s="91" t="s">
        <v>132</v>
      </c>
      <c r="D207" s="106" t="s">
        <v>166</v>
      </c>
      <c r="E207" s="106"/>
      <c r="F207" s="93">
        <f t="shared" si="14"/>
        <v>418.6</v>
      </c>
      <c r="G207" s="93">
        <f t="shared" si="14"/>
        <v>425.2</v>
      </c>
      <c r="H207" s="93">
        <f t="shared" si="14"/>
        <v>430.5</v>
      </c>
    </row>
    <row r="208" spans="1:8" x14ac:dyDescent="0.2">
      <c r="A208" s="95" t="s">
        <v>139</v>
      </c>
      <c r="B208" s="96" t="s">
        <v>179</v>
      </c>
      <c r="C208" s="96" t="s">
        <v>132</v>
      </c>
      <c r="D208" s="101" t="s">
        <v>159</v>
      </c>
      <c r="E208" s="97"/>
      <c r="F208" s="98">
        <f t="shared" si="14"/>
        <v>418.6</v>
      </c>
      <c r="G208" s="98">
        <f t="shared" si="14"/>
        <v>425.2</v>
      </c>
      <c r="H208" s="98">
        <f t="shared" si="14"/>
        <v>430.5</v>
      </c>
    </row>
    <row r="209" spans="1:8" x14ac:dyDescent="0.2">
      <c r="A209" s="95" t="s">
        <v>139</v>
      </c>
      <c r="B209" s="96" t="s">
        <v>179</v>
      </c>
      <c r="C209" s="96" t="s">
        <v>132</v>
      </c>
      <c r="D209" s="111" t="s">
        <v>167</v>
      </c>
      <c r="E209" s="97"/>
      <c r="F209" s="98">
        <f t="shared" si="14"/>
        <v>418.6</v>
      </c>
      <c r="G209" s="98">
        <f t="shared" si="14"/>
        <v>425.2</v>
      </c>
      <c r="H209" s="98">
        <f t="shared" si="14"/>
        <v>430.5</v>
      </c>
    </row>
    <row r="210" spans="1:8" ht="54" customHeight="1" x14ac:dyDescent="0.2">
      <c r="A210" s="186" t="s">
        <v>295</v>
      </c>
      <c r="B210" s="96" t="s">
        <v>179</v>
      </c>
      <c r="C210" s="96" t="s">
        <v>132</v>
      </c>
      <c r="D210" s="145" t="s">
        <v>296</v>
      </c>
      <c r="E210" s="155"/>
      <c r="F210" s="98">
        <v>418.6</v>
      </c>
      <c r="G210" s="98">
        <v>425.2</v>
      </c>
      <c r="H210" s="98">
        <f t="shared" si="14"/>
        <v>430.5</v>
      </c>
    </row>
    <row r="211" spans="1:8" x14ac:dyDescent="0.2">
      <c r="A211" s="186" t="s">
        <v>297</v>
      </c>
      <c r="B211" s="96" t="s">
        <v>179</v>
      </c>
      <c r="C211" s="96" t="s">
        <v>132</v>
      </c>
      <c r="D211" s="145" t="s">
        <v>296</v>
      </c>
      <c r="E211" s="155">
        <v>300</v>
      </c>
      <c r="F211" s="187">
        <v>418.6</v>
      </c>
      <c r="G211" s="187">
        <v>425.2</v>
      </c>
      <c r="H211" s="187">
        <v>430.5</v>
      </c>
    </row>
    <row r="212" spans="1:8" ht="15.75" x14ac:dyDescent="0.2">
      <c r="A212" s="138" t="s">
        <v>112</v>
      </c>
      <c r="B212" s="91" t="s">
        <v>179</v>
      </c>
      <c r="C212" s="91" t="s">
        <v>134</v>
      </c>
      <c r="D212" s="84"/>
      <c r="E212" s="84"/>
      <c r="F212" s="89">
        <f t="shared" ref="F212:H214" si="15">F213</f>
        <v>0</v>
      </c>
      <c r="G212" s="89">
        <f t="shared" si="15"/>
        <v>1.1000000000000001</v>
      </c>
      <c r="H212" s="89">
        <f t="shared" si="15"/>
        <v>1.1000000000000001</v>
      </c>
    </row>
    <row r="213" spans="1:8" ht="51.75" customHeight="1" x14ac:dyDescent="0.2">
      <c r="A213" s="142" t="s">
        <v>298</v>
      </c>
      <c r="B213" s="91" t="s">
        <v>179</v>
      </c>
      <c r="C213" s="91" t="s">
        <v>134</v>
      </c>
      <c r="D213" s="106" t="s">
        <v>299</v>
      </c>
      <c r="E213" s="106"/>
      <c r="F213" s="93">
        <f t="shared" si="15"/>
        <v>0</v>
      </c>
      <c r="G213" s="93">
        <f t="shared" si="15"/>
        <v>1.1000000000000001</v>
      </c>
      <c r="H213" s="93">
        <f t="shared" si="15"/>
        <v>1.1000000000000001</v>
      </c>
    </row>
    <row r="214" spans="1:8" ht="24" customHeight="1" x14ac:dyDescent="0.2">
      <c r="A214" s="131" t="s">
        <v>177</v>
      </c>
      <c r="B214" s="96" t="s">
        <v>179</v>
      </c>
      <c r="C214" s="96" t="s">
        <v>134</v>
      </c>
      <c r="D214" s="97" t="s">
        <v>300</v>
      </c>
      <c r="E214" s="97"/>
      <c r="F214" s="98">
        <f t="shared" si="15"/>
        <v>0</v>
      </c>
      <c r="G214" s="98">
        <f t="shared" si="15"/>
        <v>1.1000000000000001</v>
      </c>
      <c r="H214" s="98">
        <f t="shared" si="15"/>
        <v>1.1000000000000001</v>
      </c>
    </row>
    <row r="215" spans="1:8" ht="42.75" customHeight="1" x14ac:dyDescent="0.2">
      <c r="A215" s="188" t="s">
        <v>301</v>
      </c>
      <c r="B215" s="96" t="s">
        <v>179</v>
      </c>
      <c r="C215" s="96" t="s">
        <v>134</v>
      </c>
      <c r="D215" s="97" t="s">
        <v>302</v>
      </c>
      <c r="E215" s="97"/>
      <c r="F215" s="98">
        <f>F216+F220+F218</f>
        <v>0</v>
      </c>
      <c r="G215" s="98">
        <f>G216+G220+G218</f>
        <v>1.1000000000000001</v>
      </c>
      <c r="H215" s="98">
        <f>H216+H220+H218</f>
        <v>1.1000000000000001</v>
      </c>
    </row>
    <row r="216" spans="1:8" ht="25.5" x14ac:dyDescent="0.2">
      <c r="A216" s="158" t="s">
        <v>303</v>
      </c>
      <c r="B216" s="96" t="s">
        <v>179</v>
      </c>
      <c r="C216" s="96" t="s">
        <v>134</v>
      </c>
      <c r="D216" s="97" t="s">
        <v>304</v>
      </c>
      <c r="E216" s="97"/>
      <c r="F216" s="98">
        <f>F217</f>
        <v>0</v>
      </c>
      <c r="G216" s="98">
        <f>G217</f>
        <v>1.1000000000000001</v>
      </c>
      <c r="H216" s="98">
        <f>H217</f>
        <v>1.1000000000000001</v>
      </c>
    </row>
    <row r="217" spans="1:8" x14ac:dyDescent="0.2">
      <c r="A217" s="186" t="s">
        <v>297</v>
      </c>
      <c r="B217" s="96" t="s">
        <v>179</v>
      </c>
      <c r="C217" s="96" t="s">
        <v>134</v>
      </c>
      <c r="D217" s="97" t="s">
        <v>304</v>
      </c>
      <c r="E217" s="133" t="s">
        <v>305</v>
      </c>
      <c r="F217" s="187">
        <v>0</v>
      </c>
      <c r="G217" s="187">
        <v>1.1000000000000001</v>
      </c>
      <c r="H217" s="187">
        <v>1.1000000000000001</v>
      </c>
    </row>
    <row r="218" spans="1:8" ht="43.5" hidden="1" customHeight="1" x14ac:dyDescent="0.2">
      <c r="A218" s="158" t="s">
        <v>306</v>
      </c>
      <c r="B218" s="96" t="s">
        <v>179</v>
      </c>
      <c r="C218" s="96" t="s">
        <v>134</v>
      </c>
      <c r="D218" s="97" t="s">
        <v>307</v>
      </c>
      <c r="E218" s="97"/>
      <c r="F218" s="189"/>
      <c r="G218" s="189"/>
      <c r="H218" s="137">
        <f>H219</f>
        <v>0</v>
      </c>
    </row>
    <row r="219" spans="1:8" ht="22.5" hidden="1" customHeight="1" x14ac:dyDescent="0.2">
      <c r="A219" s="102" t="s">
        <v>308</v>
      </c>
      <c r="B219" s="96" t="s">
        <v>179</v>
      </c>
      <c r="C219" s="96" t="s">
        <v>134</v>
      </c>
      <c r="D219" s="97" t="s">
        <v>307</v>
      </c>
      <c r="E219" s="133" t="s">
        <v>309</v>
      </c>
      <c r="F219" s="190"/>
      <c r="G219" s="190"/>
      <c r="H219" s="137"/>
    </row>
    <row r="220" spans="1:8" ht="37.5" hidden="1" customHeight="1" x14ac:dyDescent="0.2">
      <c r="A220" s="102" t="s">
        <v>306</v>
      </c>
      <c r="B220" s="96" t="s">
        <v>179</v>
      </c>
      <c r="C220" s="96" t="s">
        <v>134</v>
      </c>
      <c r="D220" s="133" t="s">
        <v>310</v>
      </c>
      <c r="E220" s="133"/>
      <c r="F220" s="190"/>
      <c r="G220" s="190"/>
      <c r="H220" s="137">
        <f>H221</f>
        <v>0</v>
      </c>
    </row>
    <row r="221" spans="1:8" ht="20.25" hidden="1" customHeight="1" thickBot="1" x14ac:dyDescent="0.25">
      <c r="A221" s="102" t="s">
        <v>308</v>
      </c>
      <c r="B221" s="96" t="s">
        <v>179</v>
      </c>
      <c r="C221" s="96" t="s">
        <v>134</v>
      </c>
      <c r="D221" s="133" t="s">
        <v>310</v>
      </c>
      <c r="E221" s="191" t="s">
        <v>309</v>
      </c>
      <c r="F221" s="192"/>
      <c r="G221" s="192"/>
      <c r="H221" s="193"/>
    </row>
    <row r="222" spans="1:8" ht="15.75" x14ac:dyDescent="0.2">
      <c r="A222" s="138" t="s">
        <v>311</v>
      </c>
      <c r="B222" s="91" t="s">
        <v>158</v>
      </c>
      <c r="C222" s="91" t="s">
        <v>133</v>
      </c>
      <c r="D222" s="84"/>
      <c r="E222" s="84"/>
      <c r="F222" s="89">
        <f t="shared" ref="F222:H227" si="16">F223</f>
        <v>721</v>
      </c>
      <c r="G222" s="89">
        <f t="shared" si="16"/>
        <v>721</v>
      </c>
      <c r="H222" s="89">
        <f t="shared" si="16"/>
        <v>721</v>
      </c>
    </row>
    <row r="223" spans="1:8" ht="14.25" x14ac:dyDescent="0.2">
      <c r="A223" s="82" t="s">
        <v>116</v>
      </c>
      <c r="B223" s="91" t="s">
        <v>158</v>
      </c>
      <c r="C223" s="91" t="s">
        <v>132</v>
      </c>
      <c r="D223" s="84"/>
      <c r="E223" s="84"/>
      <c r="F223" s="89">
        <f t="shared" si="16"/>
        <v>721</v>
      </c>
      <c r="G223" s="89">
        <f t="shared" si="16"/>
        <v>721</v>
      </c>
      <c r="H223" s="89">
        <f t="shared" si="16"/>
        <v>721</v>
      </c>
    </row>
    <row r="224" spans="1:8" ht="54" customHeight="1" x14ac:dyDescent="0.2">
      <c r="A224" s="142" t="s">
        <v>312</v>
      </c>
      <c r="B224" s="91" t="s">
        <v>158</v>
      </c>
      <c r="C224" s="91" t="s">
        <v>132</v>
      </c>
      <c r="D224" s="106" t="s">
        <v>313</v>
      </c>
      <c r="E224" s="106"/>
      <c r="F224" s="93">
        <f t="shared" si="16"/>
        <v>721</v>
      </c>
      <c r="G224" s="93">
        <f t="shared" si="16"/>
        <v>721</v>
      </c>
      <c r="H224" s="93">
        <f t="shared" si="16"/>
        <v>721</v>
      </c>
    </row>
    <row r="225" spans="1:9" ht="15" x14ac:dyDescent="0.2">
      <c r="A225" s="131" t="s">
        <v>177</v>
      </c>
      <c r="B225" s="96" t="s">
        <v>158</v>
      </c>
      <c r="C225" s="96" t="s">
        <v>132</v>
      </c>
      <c r="D225" s="97" t="s">
        <v>314</v>
      </c>
      <c r="E225" s="97"/>
      <c r="F225" s="98">
        <f t="shared" si="16"/>
        <v>721</v>
      </c>
      <c r="G225" s="98">
        <f t="shared" si="16"/>
        <v>721</v>
      </c>
      <c r="H225" s="98">
        <f t="shared" si="16"/>
        <v>721</v>
      </c>
    </row>
    <row r="226" spans="1:9" ht="38.25" x14ac:dyDescent="0.2">
      <c r="A226" s="100" t="s">
        <v>315</v>
      </c>
      <c r="B226" s="96" t="s">
        <v>158</v>
      </c>
      <c r="C226" s="96" t="s">
        <v>132</v>
      </c>
      <c r="D226" s="97" t="s">
        <v>316</v>
      </c>
      <c r="E226" s="97"/>
      <c r="F226" s="98">
        <f t="shared" si="16"/>
        <v>721</v>
      </c>
      <c r="G226" s="98">
        <f t="shared" si="16"/>
        <v>721</v>
      </c>
      <c r="H226" s="98">
        <f t="shared" si="16"/>
        <v>721</v>
      </c>
    </row>
    <row r="227" spans="1:9" ht="25.5" x14ac:dyDescent="0.2">
      <c r="A227" s="158" t="s">
        <v>317</v>
      </c>
      <c r="B227" s="96" t="s">
        <v>158</v>
      </c>
      <c r="C227" s="96" t="s">
        <v>132</v>
      </c>
      <c r="D227" s="97" t="s">
        <v>318</v>
      </c>
      <c r="E227" s="97"/>
      <c r="F227" s="98">
        <f t="shared" si="16"/>
        <v>721</v>
      </c>
      <c r="G227" s="98">
        <f t="shared" si="16"/>
        <v>721</v>
      </c>
      <c r="H227" s="98">
        <f t="shared" si="16"/>
        <v>721</v>
      </c>
    </row>
    <row r="228" spans="1:9" ht="25.5" x14ac:dyDescent="0.2">
      <c r="A228" s="194" t="s">
        <v>292</v>
      </c>
      <c r="B228" s="110" t="s">
        <v>158</v>
      </c>
      <c r="C228" s="110" t="s">
        <v>132</v>
      </c>
      <c r="D228" s="97" t="s">
        <v>319</v>
      </c>
      <c r="E228" s="97" t="s">
        <v>293</v>
      </c>
      <c r="F228" s="195">
        <v>721</v>
      </c>
      <c r="G228" s="195">
        <v>721</v>
      </c>
      <c r="H228" s="195">
        <v>721</v>
      </c>
    </row>
    <row r="229" spans="1:9" ht="13.5" thickBot="1" x14ac:dyDescent="0.25">
      <c r="A229" s="196" t="s">
        <v>118</v>
      </c>
      <c r="B229" s="110"/>
      <c r="C229" s="110"/>
      <c r="D229" s="97"/>
      <c r="E229" s="97"/>
      <c r="F229" s="195"/>
      <c r="G229" s="195">
        <v>446.1</v>
      </c>
      <c r="H229" s="195">
        <v>848.5</v>
      </c>
    </row>
    <row r="230" spans="1:9" ht="32.25" customHeight="1" thickBot="1" x14ac:dyDescent="0.35">
      <c r="A230" s="384" t="s">
        <v>320</v>
      </c>
      <c r="B230" s="385"/>
      <c r="C230" s="385"/>
      <c r="D230" s="385"/>
      <c r="E230" s="385"/>
      <c r="F230" s="197">
        <v>35595.1</v>
      </c>
      <c r="G230" s="197">
        <v>26202.1</v>
      </c>
      <c r="H230" s="197">
        <v>17827.7</v>
      </c>
      <c r="I230" s="198">
        <f>I231</f>
        <v>0</v>
      </c>
    </row>
    <row r="234" spans="1:9" ht="13.5" customHeight="1" x14ac:dyDescent="0.2"/>
  </sheetData>
  <mergeCells count="18">
    <mergeCell ref="M36:N36"/>
    <mergeCell ref="D6:H6"/>
    <mergeCell ref="D1:H1"/>
    <mergeCell ref="D2:H2"/>
    <mergeCell ref="D3:H3"/>
    <mergeCell ref="D4:H4"/>
    <mergeCell ref="D5:H5"/>
    <mergeCell ref="A230:E230"/>
    <mergeCell ref="D7:H7"/>
    <mergeCell ref="D8:H8"/>
    <mergeCell ref="A9:H9"/>
    <mergeCell ref="A10:H10"/>
    <mergeCell ref="A11:A13"/>
    <mergeCell ref="B11:B13"/>
    <mergeCell ref="C11:C13"/>
    <mergeCell ref="D11:D13"/>
    <mergeCell ref="E11:E13"/>
    <mergeCell ref="F11:H12"/>
  </mergeCells>
  <pageMargins left="0.51181102362204722" right="0.27559055118110237" top="0" bottom="0" header="0" footer="0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99"/>
  <sheetViews>
    <sheetView topLeftCell="A165" zoomScaleNormal="100" workbookViewId="0">
      <selection activeCell="I187" sqref="I187"/>
    </sheetView>
  </sheetViews>
  <sheetFormatPr defaultColWidth="8.85546875" defaultRowHeight="15" x14ac:dyDescent="0.25"/>
  <cols>
    <col min="1" max="1" width="56.28515625" style="204" customWidth="1"/>
    <col min="2" max="2" width="16.42578125" style="292" customWidth="1"/>
    <col min="3" max="3" width="7.28515625" style="292" customWidth="1"/>
    <col min="4" max="4" width="11.7109375" style="292" customWidth="1"/>
    <col min="5" max="5" width="18.5703125" style="296" customWidth="1"/>
    <col min="6" max="6" width="18.5703125" style="298" customWidth="1"/>
    <col min="7" max="7" width="18.5703125" style="204" customWidth="1"/>
    <col min="8" max="8" width="25.42578125" style="203" customWidth="1"/>
    <col min="9" max="256" width="8.85546875" style="204"/>
    <col min="257" max="257" width="56.28515625" style="204" customWidth="1"/>
    <col min="258" max="258" width="16.42578125" style="204" customWidth="1"/>
    <col min="259" max="259" width="7.28515625" style="204" customWidth="1"/>
    <col min="260" max="260" width="11.7109375" style="204" customWidth="1"/>
    <col min="261" max="263" width="18.5703125" style="204" customWidth="1"/>
    <col min="264" max="264" width="25.42578125" style="204" customWidth="1"/>
    <col min="265" max="512" width="8.85546875" style="204"/>
    <col min="513" max="513" width="56.28515625" style="204" customWidth="1"/>
    <col min="514" max="514" width="16.42578125" style="204" customWidth="1"/>
    <col min="515" max="515" width="7.28515625" style="204" customWidth="1"/>
    <col min="516" max="516" width="11.7109375" style="204" customWidth="1"/>
    <col min="517" max="519" width="18.5703125" style="204" customWidth="1"/>
    <col min="520" max="520" width="25.42578125" style="204" customWidth="1"/>
    <col min="521" max="768" width="8.85546875" style="204"/>
    <col min="769" max="769" width="56.28515625" style="204" customWidth="1"/>
    <col min="770" max="770" width="16.42578125" style="204" customWidth="1"/>
    <col min="771" max="771" width="7.28515625" style="204" customWidth="1"/>
    <col min="772" max="772" width="11.7109375" style="204" customWidth="1"/>
    <col min="773" max="775" width="18.5703125" style="204" customWidth="1"/>
    <col min="776" max="776" width="25.42578125" style="204" customWidth="1"/>
    <col min="777" max="1024" width="8.85546875" style="204"/>
    <col min="1025" max="1025" width="56.28515625" style="204" customWidth="1"/>
    <col min="1026" max="1026" width="16.42578125" style="204" customWidth="1"/>
    <col min="1027" max="1027" width="7.28515625" style="204" customWidth="1"/>
    <col min="1028" max="1028" width="11.7109375" style="204" customWidth="1"/>
    <col min="1029" max="1031" width="18.5703125" style="204" customWidth="1"/>
    <col min="1032" max="1032" width="25.42578125" style="204" customWidth="1"/>
    <col min="1033" max="1280" width="8.85546875" style="204"/>
    <col min="1281" max="1281" width="56.28515625" style="204" customWidth="1"/>
    <col min="1282" max="1282" width="16.42578125" style="204" customWidth="1"/>
    <col min="1283" max="1283" width="7.28515625" style="204" customWidth="1"/>
    <col min="1284" max="1284" width="11.7109375" style="204" customWidth="1"/>
    <col min="1285" max="1287" width="18.5703125" style="204" customWidth="1"/>
    <col min="1288" max="1288" width="25.42578125" style="204" customWidth="1"/>
    <col min="1289" max="1536" width="8.85546875" style="204"/>
    <col min="1537" max="1537" width="56.28515625" style="204" customWidth="1"/>
    <col min="1538" max="1538" width="16.42578125" style="204" customWidth="1"/>
    <col min="1539" max="1539" width="7.28515625" style="204" customWidth="1"/>
    <col min="1540" max="1540" width="11.7109375" style="204" customWidth="1"/>
    <col min="1541" max="1543" width="18.5703125" style="204" customWidth="1"/>
    <col min="1544" max="1544" width="25.42578125" style="204" customWidth="1"/>
    <col min="1545" max="1792" width="8.85546875" style="204"/>
    <col min="1793" max="1793" width="56.28515625" style="204" customWidth="1"/>
    <col min="1794" max="1794" width="16.42578125" style="204" customWidth="1"/>
    <col min="1795" max="1795" width="7.28515625" style="204" customWidth="1"/>
    <col min="1796" max="1796" width="11.7109375" style="204" customWidth="1"/>
    <col min="1797" max="1799" width="18.5703125" style="204" customWidth="1"/>
    <col min="1800" max="1800" width="25.42578125" style="204" customWidth="1"/>
    <col min="1801" max="2048" width="8.85546875" style="204"/>
    <col min="2049" max="2049" width="56.28515625" style="204" customWidth="1"/>
    <col min="2050" max="2050" width="16.42578125" style="204" customWidth="1"/>
    <col min="2051" max="2051" width="7.28515625" style="204" customWidth="1"/>
    <col min="2052" max="2052" width="11.7109375" style="204" customWidth="1"/>
    <col min="2053" max="2055" width="18.5703125" style="204" customWidth="1"/>
    <col min="2056" max="2056" width="25.42578125" style="204" customWidth="1"/>
    <col min="2057" max="2304" width="8.85546875" style="204"/>
    <col min="2305" max="2305" width="56.28515625" style="204" customWidth="1"/>
    <col min="2306" max="2306" width="16.42578125" style="204" customWidth="1"/>
    <col min="2307" max="2307" width="7.28515625" style="204" customWidth="1"/>
    <col min="2308" max="2308" width="11.7109375" style="204" customWidth="1"/>
    <col min="2309" max="2311" width="18.5703125" style="204" customWidth="1"/>
    <col min="2312" max="2312" width="25.42578125" style="204" customWidth="1"/>
    <col min="2313" max="2560" width="8.85546875" style="204"/>
    <col min="2561" max="2561" width="56.28515625" style="204" customWidth="1"/>
    <col min="2562" max="2562" width="16.42578125" style="204" customWidth="1"/>
    <col min="2563" max="2563" width="7.28515625" style="204" customWidth="1"/>
    <col min="2564" max="2564" width="11.7109375" style="204" customWidth="1"/>
    <col min="2565" max="2567" width="18.5703125" style="204" customWidth="1"/>
    <col min="2568" max="2568" width="25.42578125" style="204" customWidth="1"/>
    <col min="2569" max="2816" width="8.85546875" style="204"/>
    <col min="2817" max="2817" width="56.28515625" style="204" customWidth="1"/>
    <col min="2818" max="2818" width="16.42578125" style="204" customWidth="1"/>
    <col min="2819" max="2819" width="7.28515625" style="204" customWidth="1"/>
    <col min="2820" max="2820" width="11.7109375" style="204" customWidth="1"/>
    <col min="2821" max="2823" width="18.5703125" style="204" customWidth="1"/>
    <col min="2824" max="2824" width="25.42578125" style="204" customWidth="1"/>
    <col min="2825" max="3072" width="8.85546875" style="204"/>
    <col min="3073" max="3073" width="56.28515625" style="204" customWidth="1"/>
    <col min="3074" max="3074" width="16.42578125" style="204" customWidth="1"/>
    <col min="3075" max="3075" width="7.28515625" style="204" customWidth="1"/>
    <col min="3076" max="3076" width="11.7109375" style="204" customWidth="1"/>
    <col min="3077" max="3079" width="18.5703125" style="204" customWidth="1"/>
    <col min="3080" max="3080" width="25.42578125" style="204" customWidth="1"/>
    <col min="3081" max="3328" width="8.85546875" style="204"/>
    <col min="3329" max="3329" width="56.28515625" style="204" customWidth="1"/>
    <col min="3330" max="3330" width="16.42578125" style="204" customWidth="1"/>
    <col min="3331" max="3331" width="7.28515625" style="204" customWidth="1"/>
    <col min="3332" max="3332" width="11.7109375" style="204" customWidth="1"/>
    <col min="3333" max="3335" width="18.5703125" style="204" customWidth="1"/>
    <col min="3336" max="3336" width="25.42578125" style="204" customWidth="1"/>
    <col min="3337" max="3584" width="8.85546875" style="204"/>
    <col min="3585" max="3585" width="56.28515625" style="204" customWidth="1"/>
    <col min="3586" max="3586" width="16.42578125" style="204" customWidth="1"/>
    <col min="3587" max="3587" width="7.28515625" style="204" customWidth="1"/>
    <col min="3588" max="3588" width="11.7109375" style="204" customWidth="1"/>
    <col min="3589" max="3591" width="18.5703125" style="204" customWidth="1"/>
    <col min="3592" max="3592" width="25.42578125" style="204" customWidth="1"/>
    <col min="3593" max="3840" width="8.85546875" style="204"/>
    <col min="3841" max="3841" width="56.28515625" style="204" customWidth="1"/>
    <col min="3842" max="3842" width="16.42578125" style="204" customWidth="1"/>
    <col min="3843" max="3843" width="7.28515625" style="204" customWidth="1"/>
    <col min="3844" max="3844" width="11.7109375" style="204" customWidth="1"/>
    <col min="3845" max="3847" width="18.5703125" style="204" customWidth="1"/>
    <col min="3848" max="3848" width="25.42578125" style="204" customWidth="1"/>
    <col min="3849" max="4096" width="8.85546875" style="204"/>
    <col min="4097" max="4097" width="56.28515625" style="204" customWidth="1"/>
    <col min="4098" max="4098" width="16.42578125" style="204" customWidth="1"/>
    <col min="4099" max="4099" width="7.28515625" style="204" customWidth="1"/>
    <col min="4100" max="4100" width="11.7109375" style="204" customWidth="1"/>
    <col min="4101" max="4103" width="18.5703125" style="204" customWidth="1"/>
    <col min="4104" max="4104" width="25.42578125" style="204" customWidth="1"/>
    <col min="4105" max="4352" width="8.85546875" style="204"/>
    <col min="4353" max="4353" width="56.28515625" style="204" customWidth="1"/>
    <col min="4354" max="4354" width="16.42578125" style="204" customWidth="1"/>
    <col min="4355" max="4355" width="7.28515625" style="204" customWidth="1"/>
    <col min="4356" max="4356" width="11.7109375" style="204" customWidth="1"/>
    <col min="4357" max="4359" width="18.5703125" style="204" customWidth="1"/>
    <col min="4360" max="4360" width="25.42578125" style="204" customWidth="1"/>
    <col min="4361" max="4608" width="8.85546875" style="204"/>
    <col min="4609" max="4609" width="56.28515625" style="204" customWidth="1"/>
    <col min="4610" max="4610" width="16.42578125" style="204" customWidth="1"/>
    <col min="4611" max="4611" width="7.28515625" style="204" customWidth="1"/>
    <col min="4612" max="4612" width="11.7109375" style="204" customWidth="1"/>
    <col min="4613" max="4615" width="18.5703125" style="204" customWidth="1"/>
    <col min="4616" max="4616" width="25.42578125" style="204" customWidth="1"/>
    <col min="4617" max="4864" width="8.85546875" style="204"/>
    <col min="4865" max="4865" width="56.28515625" style="204" customWidth="1"/>
    <col min="4866" max="4866" width="16.42578125" style="204" customWidth="1"/>
    <col min="4867" max="4867" width="7.28515625" style="204" customWidth="1"/>
    <col min="4868" max="4868" width="11.7109375" style="204" customWidth="1"/>
    <col min="4869" max="4871" width="18.5703125" style="204" customWidth="1"/>
    <col min="4872" max="4872" width="25.42578125" style="204" customWidth="1"/>
    <col min="4873" max="5120" width="8.85546875" style="204"/>
    <col min="5121" max="5121" width="56.28515625" style="204" customWidth="1"/>
    <col min="5122" max="5122" width="16.42578125" style="204" customWidth="1"/>
    <col min="5123" max="5123" width="7.28515625" style="204" customWidth="1"/>
    <col min="5124" max="5124" width="11.7109375" style="204" customWidth="1"/>
    <col min="5125" max="5127" width="18.5703125" style="204" customWidth="1"/>
    <col min="5128" max="5128" width="25.42578125" style="204" customWidth="1"/>
    <col min="5129" max="5376" width="8.85546875" style="204"/>
    <col min="5377" max="5377" width="56.28515625" style="204" customWidth="1"/>
    <col min="5378" max="5378" width="16.42578125" style="204" customWidth="1"/>
    <col min="5379" max="5379" width="7.28515625" style="204" customWidth="1"/>
    <col min="5380" max="5380" width="11.7109375" style="204" customWidth="1"/>
    <col min="5381" max="5383" width="18.5703125" style="204" customWidth="1"/>
    <col min="5384" max="5384" width="25.42578125" style="204" customWidth="1"/>
    <col min="5385" max="5632" width="8.85546875" style="204"/>
    <col min="5633" max="5633" width="56.28515625" style="204" customWidth="1"/>
    <col min="5634" max="5634" width="16.42578125" style="204" customWidth="1"/>
    <col min="5635" max="5635" width="7.28515625" style="204" customWidth="1"/>
    <col min="5636" max="5636" width="11.7109375" style="204" customWidth="1"/>
    <col min="5637" max="5639" width="18.5703125" style="204" customWidth="1"/>
    <col min="5640" max="5640" width="25.42578125" style="204" customWidth="1"/>
    <col min="5641" max="5888" width="8.85546875" style="204"/>
    <col min="5889" max="5889" width="56.28515625" style="204" customWidth="1"/>
    <col min="5890" max="5890" width="16.42578125" style="204" customWidth="1"/>
    <col min="5891" max="5891" width="7.28515625" style="204" customWidth="1"/>
    <col min="5892" max="5892" width="11.7109375" style="204" customWidth="1"/>
    <col min="5893" max="5895" width="18.5703125" style="204" customWidth="1"/>
    <col min="5896" max="5896" width="25.42578125" style="204" customWidth="1"/>
    <col min="5897" max="6144" width="8.85546875" style="204"/>
    <col min="6145" max="6145" width="56.28515625" style="204" customWidth="1"/>
    <col min="6146" max="6146" width="16.42578125" style="204" customWidth="1"/>
    <col min="6147" max="6147" width="7.28515625" style="204" customWidth="1"/>
    <col min="6148" max="6148" width="11.7109375" style="204" customWidth="1"/>
    <col min="6149" max="6151" width="18.5703125" style="204" customWidth="1"/>
    <col min="6152" max="6152" width="25.42578125" style="204" customWidth="1"/>
    <col min="6153" max="6400" width="8.85546875" style="204"/>
    <col min="6401" max="6401" width="56.28515625" style="204" customWidth="1"/>
    <col min="6402" max="6402" width="16.42578125" style="204" customWidth="1"/>
    <col min="6403" max="6403" width="7.28515625" style="204" customWidth="1"/>
    <col min="6404" max="6404" width="11.7109375" style="204" customWidth="1"/>
    <col min="6405" max="6407" width="18.5703125" style="204" customWidth="1"/>
    <col min="6408" max="6408" width="25.42578125" style="204" customWidth="1"/>
    <col min="6409" max="6656" width="8.85546875" style="204"/>
    <col min="6657" max="6657" width="56.28515625" style="204" customWidth="1"/>
    <col min="6658" max="6658" width="16.42578125" style="204" customWidth="1"/>
    <col min="6659" max="6659" width="7.28515625" style="204" customWidth="1"/>
    <col min="6660" max="6660" width="11.7109375" style="204" customWidth="1"/>
    <col min="6661" max="6663" width="18.5703125" style="204" customWidth="1"/>
    <col min="6664" max="6664" width="25.42578125" style="204" customWidth="1"/>
    <col min="6665" max="6912" width="8.85546875" style="204"/>
    <col min="6913" max="6913" width="56.28515625" style="204" customWidth="1"/>
    <col min="6914" max="6914" width="16.42578125" style="204" customWidth="1"/>
    <col min="6915" max="6915" width="7.28515625" style="204" customWidth="1"/>
    <col min="6916" max="6916" width="11.7109375" style="204" customWidth="1"/>
    <col min="6917" max="6919" width="18.5703125" style="204" customWidth="1"/>
    <col min="6920" max="6920" width="25.42578125" style="204" customWidth="1"/>
    <col min="6921" max="7168" width="8.85546875" style="204"/>
    <col min="7169" max="7169" width="56.28515625" style="204" customWidth="1"/>
    <col min="7170" max="7170" width="16.42578125" style="204" customWidth="1"/>
    <col min="7171" max="7171" width="7.28515625" style="204" customWidth="1"/>
    <col min="7172" max="7172" width="11.7109375" style="204" customWidth="1"/>
    <col min="7173" max="7175" width="18.5703125" style="204" customWidth="1"/>
    <col min="7176" max="7176" width="25.42578125" style="204" customWidth="1"/>
    <col min="7177" max="7424" width="8.85546875" style="204"/>
    <col min="7425" max="7425" width="56.28515625" style="204" customWidth="1"/>
    <col min="7426" max="7426" width="16.42578125" style="204" customWidth="1"/>
    <col min="7427" max="7427" width="7.28515625" style="204" customWidth="1"/>
    <col min="7428" max="7428" width="11.7109375" style="204" customWidth="1"/>
    <col min="7429" max="7431" width="18.5703125" style="204" customWidth="1"/>
    <col min="7432" max="7432" width="25.42578125" style="204" customWidth="1"/>
    <col min="7433" max="7680" width="8.85546875" style="204"/>
    <col min="7681" max="7681" width="56.28515625" style="204" customWidth="1"/>
    <col min="7682" max="7682" width="16.42578125" style="204" customWidth="1"/>
    <col min="7683" max="7683" width="7.28515625" style="204" customWidth="1"/>
    <col min="7684" max="7684" width="11.7109375" style="204" customWidth="1"/>
    <col min="7685" max="7687" width="18.5703125" style="204" customWidth="1"/>
    <col min="7688" max="7688" width="25.42578125" style="204" customWidth="1"/>
    <col min="7689" max="7936" width="8.85546875" style="204"/>
    <col min="7937" max="7937" width="56.28515625" style="204" customWidth="1"/>
    <col min="7938" max="7938" width="16.42578125" style="204" customWidth="1"/>
    <col min="7939" max="7939" width="7.28515625" style="204" customWidth="1"/>
    <col min="7940" max="7940" width="11.7109375" style="204" customWidth="1"/>
    <col min="7941" max="7943" width="18.5703125" style="204" customWidth="1"/>
    <col min="7944" max="7944" width="25.42578125" style="204" customWidth="1"/>
    <col min="7945" max="8192" width="8.85546875" style="204"/>
    <col min="8193" max="8193" width="56.28515625" style="204" customWidth="1"/>
    <col min="8194" max="8194" width="16.42578125" style="204" customWidth="1"/>
    <col min="8195" max="8195" width="7.28515625" style="204" customWidth="1"/>
    <col min="8196" max="8196" width="11.7109375" style="204" customWidth="1"/>
    <col min="8197" max="8199" width="18.5703125" style="204" customWidth="1"/>
    <col min="8200" max="8200" width="25.42578125" style="204" customWidth="1"/>
    <col min="8201" max="8448" width="8.85546875" style="204"/>
    <col min="8449" max="8449" width="56.28515625" style="204" customWidth="1"/>
    <col min="8450" max="8450" width="16.42578125" style="204" customWidth="1"/>
    <col min="8451" max="8451" width="7.28515625" style="204" customWidth="1"/>
    <col min="8452" max="8452" width="11.7109375" style="204" customWidth="1"/>
    <col min="8453" max="8455" width="18.5703125" style="204" customWidth="1"/>
    <col min="8456" max="8456" width="25.42578125" style="204" customWidth="1"/>
    <col min="8457" max="8704" width="8.85546875" style="204"/>
    <col min="8705" max="8705" width="56.28515625" style="204" customWidth="1"/>
    <col min="8706" max="8706" width="16.42578125" style="204" customWidth="1"/>
    <col min="8707" max="8707" width="7.28515625" style="204" customWidth="1"/>
    <col min="8708" max="8708" width="11.7109375" style="204" customWidth="1"/>
    <col min="8709" max="8711" width="18.5703125" style="204" customWidth="1"/>
    <col min="8712" max="8712" width="25.42578125" style="204" customWidth="1"/>
    <col min="8713" max="8960" width="8.85546875" style="204"/>
    <col min="8961" max="8961" width="56.28515625" style="204" customWidth="1"/>
    <col min="8962" max="8962" width="16.42578125" style="204" customWidth="1"/>
    <col min="8963" max="8963" width="7.28515625" style="204" customWidth="1"/>
    <col min="8964" max="8964" width="11.7109375" style="204" customWidth="1"/>
    <col min="8965" max="8967" width="18.5703125" style="204" customWidth="1"/>
    <col min="8968" max="8968" width="25.42578125" style="204" customWidth="1"/>
    <col min="8969" max="9216" width="8.85546875" style="204"/>
    <col min="9217" max="9217" width="56.28515625" style="204" customWidth="1"/>
    <col min="9218" max="9218" width="16.42578125" style="204" customWidth="1"/>
    <col min="9219" max="9219" width="7.28515625" style="204" customWidth="1"/>
    <col min="9220" max="9220" width="11.7109375" style="204" customWidth="1"/>
    <col min="9221" max="9223" width="18.5703125" style="204" customWidth="1"/>
    <col min="9224" max="9224" width="25.42578125" style="204" customWidth="1"/>
    <col min="9225" max="9472" width="8.85546875" style="204"/>
    <col min="9473" max="9473" width="56.28515625" style="204" customWidth="1"/>
    <col min="9474" max="9474" width="16.42578125" style="204" customWidth="1"/>
    <col min="9475" max="9475" width="7.28515625" style="204" customWidth="1"/>
    <col min="9476" max="9476" width="11.7109375" style="204" customWidth="1"/>
    <col min="9477" max="9479" width="18.5703125" style="204" customWidth="1"/>
    <col min="9480" max="9480" width="25.42578125" style="204" customWidth="1"/>
    <col min="9481" max="9728" width="8.85546875" style="204"/>
    <col min="9729" max="9729" width="56.28515625" style="204" customWidth="1"/>
    <col min="9730" max="9730" width="16.42578125" style="204" customWidth="1"/>
    <col min="9731" max="9731" width="7.28515625" style="204" customWidth="1"/>
    <col min="9732" max="9732" width="11.7109375" style="204" customWidth="1"/>
    <col min="9733" max="9735" width="18.5703125" style="204" customWidth="1"/>
    <col min="9736" max="9736" width="25.42578125" style="204" customWidth="1"/>
    <col min="9737" max="9984" width="8.85546875" style="204"/>
    <col min="9985" max="9985" width="56.28515625" style="204" customWidth="1"/>
    <col min="9986" max="9986" width="16.42578125" style="204" customWidth="1"/>
    <col min="9987" max="9987" width="7.28515625" style="204" customWidth="1"/>
    <col min="9988" max="9988" width="11.7109375" style="204" customWidth="1"/>
    <col min="9989" max="9991" width="18.5703125" style="204" customWidth="1"/>
    <col min="9992" max="9992" width="25.42578125" style="204" customWidth="1"/>
    <col min="9993" max="10240" width="8.85546875" style="204"/>
    <col min="10241" max="10241" width="56.28515625" style="204" customWidth="1"/>
    <col min="10242" max="10242" width="16.42578125" style="204" customWidth="1"/>
    <col min="10243" max="10243" width="7.28515625" style="204" customWidth="1"/>
    <col min="10244" max="10244" width="11.7109375" style="204" customWidth="1"/>
    <col min="10245" max="10247" width="18.5703125" style="204" customWidth="1"/>
    <col min="10248" max="10248" width="25.42578125" style="204" customWidth="1"/>
    <col min="10249" max="10496" width="8.85546875" style="204"/>
    <col min="10497" max="10497" width="56.28515625" style="204" customWidth="1"/>
    <col min="10498" max="10498" width="16.42578125" style="204" customWidth="1"/>
    <col min="10499" max="10499" width="7.28515625" style="204" customWidth="1"/>
    <col min="10500" max="10500" width="11.7109375" style="204" customWidth="1"/>
    <col min="10501" max="10503" width="18.5703125" style="204" customWidth="1"/>
    <col min="10504" max="10504" width="25.42578125" style="204" customWidth="1"/>
    <col min="10505" max="10752" width="8.85546875" style="204"/>
    <col min="10753" max="10753" width="56.28515625" style="204" customWidth="1"/>
    <col min="10754" max="10754" width="16.42578125" style="204" customWidth="1"/>
    <col min="10755" max="10755" width="7.28515625" style="204" customWidth="1"/>
    <col min="10756" max="10756" width="11.7109375" style="204" customWidth="1"/>
    <col min="10757" max="10759" width="18.5703125" style="204" customWidth="1"/>
    <col min="10760" max="10760" width="25.42578125" style="204" customWidth="1"/>
    <col min="10761" max="11008" width="8.85546875" style="204"/>
    <col min="11009" max="11009" width="56.28515625" style="204" customWidth="1"/>
    <col min="11010" max="11010" width="16.42578125" style="204" customWidth="1"/>
    <col min="11011" max="11011" width="7.28515625" style="204" customWidth="1"/>
    <col min="11012" max="11012" width="11.7109375" style="204" customWidth="1"/>
    <col min="11013" max="11015" width="18.5703125" style="204" customWidth="1"/>
    <col min="11016" max="11016" width="25.42578125" style="204" customWidth="1"/>
    <col min="11017" max="11264" width="8.85546875" style="204"/>
    <col min="11265" max="11265" width="56.28515625" style="204" customWidth="1"/>
    <col min="11266" max="11266" width="16.42578125" style="204" customWidth="1"/>
    <col min="11267" max="11267" width="7.28515625" style="204" customWidth="1"/>
    <col min="11268" max="11268" width="11.7109375" style="204" customWidth="1"/>
    <col min="11269" max="11271" width="18.5703125" style="204" customWidth="1"/>
    <col min="11272" max="11272" width="25.42578125" style="204" customWidth="1"/>
    <col min="11273" max="11520" width="8.85546875" style="204"/>
    <col min="11521" max="11521" width="56.28515625" style="204" customWidth="1"/>
    <col min="11522" max="11522" width="16.42578125" style="204" customWidth="1"/>
    <col min="11523" max="11523" width="7.28515625" style="204" customWidth="1"/>
    <col min="11524" max="11524" width="11.7109375" style="204" customWidth="1"/>
    <col min="11525" max="11527" width="18.5703125" style="204" customWidth="1"/>
    <col min="11528" max="11528" width="25.42578125" style="204" customWidth="1"/>
    <col min="11529" max="11776" width="8.85546875" style="204"/>
    <col min="11777" max="11777" width="56.28515625" style="204" customWidth="1"/>
    <col min="11778" max="11778" width="16.42578125" style="204" customWidth="1"/>
    <col min="11779" max="11779" width="7.28515625" style="204" customWidth="1"/>
    <col min="11780" max="11780" width="11.7109375" style="204" customWidth="1"/>
    <col min="11781" max="11783" width="18.5703125" style="204" customWidth="1"/>
    <col min="11784" max="11784" width="25.42578125" style="204" customWidth="1"/>
    <col min="11785" max="12032" width="8.85546875" style="204"/>
    <col min="12033" max="12033" width="56.28515625" style="204" customWidth="1"/>
    <col min="12034" max="12034" width="16.42578125" style="204" customWidth="1"/>
    <col min="12035" max="12035" width="7.28515625" style="204" customWidth="1"/>
    <col min="12036" max="12036" width="11.7109375" style="204" customWidth="1"/>
    <col min="12037" max="12039" width="18.5703125" style="204" customWidth="1"/>
    <col min="12040" max="12040" width="25.42578125" style="204" customWidth="1"/>
    <col min="12041" max="12288" width="8.85546875" style="204"/>
    <col min="12289" max="12289" width="56.28515625" style="204" customWidth="1"/>
    <col min="12290" max="12290" width="16.42578125" style="204" customWidth="1"/>
    <col min="12291" max="12291" width="7.28515625" style="204" customWidth="1"/>
    <col min="12292" max="12292" width="11.7109375" style="204" customWidth="1"/>
    <col min="12293" max="12295" width="18.5703125" style="204" customWidth="1"/>
    <col min="12296" max="12296" width="25.42578125" style="204" customWidth="1"/>
    <col min="12297" max="12544" width="8.85546875" style="204"/>
    <col min="12545" max="12545" width="56.28515625" style="204" customWidth="1"/>
    <col min="12546" max="12546" width="16.42578125" style="204" customWidth="1"/>
    <col min="12547" max="12547" width="7.28515625" style="204" customWidth="1"/>
    <col min="12548" max="12548" width="11.7109375" style="204" customWidth="1"/>
    <col min="12549" max="12551" width="18.5703125" style="204" customWidth="1"/>
    <col min="12552" max="12552" width="25.42578125" style="204" customWidth="1"/>
    <col min="12553" max="12800" width="8.85546875" style="204"/>
    <col min="12801" max="12801" width="56.28515625" style="204" customWidth="1"/>
    <col min="12802" max="12802" width="16.42578125" style="204" customWidth="1"/>
    <col min="12803" max="12803" width="7.28515625" style="204" customWidth="1"/>
    <col min="12804" max="12804" width="11.7109375" style="204" customWidth="1"/>
    <col min="12805" max="12807" width="18.5703125" style="204" customWidth="1"/>
    <col min="12808" max="12808" width="25.42578125" style="204" customWidth="1"/>
    <col min="12809" max="13056" width="8.85546875" style="204"/>
    <col min="13057" max="13057" width="56.28515625" style="204" customWidth="1"/>
    <col min="13058" max="13058" width="16.42578125" style="204" customWidth="1"/>
    <col min="13059" max="13059" width="7.28515625" style="204" customWidth="1"/>
    <col min="13060" max="13060" width="11.7109375" style="204" customWidth="1"/>
    <col min="13061" max="13063" width="18.5703125" style="204" customWidth="1"/>
    <col min="13064" max="13064" width="25.42578125" style="204" customWidth="1"/>
    <col min="13065" max="13312" width="8.85546875" style="204"/>
    <col min="13313" max="13313" width="56.28515625" style="204" customWidth="1"/>
    <col min="13314" max="13314" width="16.42578125" style="204" customWidth="1"/>
    <col min="13315" max="13315" width="7.28515625" style="204" customWidth="1"/>
    <col min="13316" max="13316" width="11.7109375" style="204" customWidth="1"/>
    <col min="13317" max="13319" width="18.5703125" style="204" customWidth="1"/>
    <col min="13320" max="13320" width="25.42578125" style="204" customWidth="1"/>
    <col min="13321" max="13568" width="8.85546875" style="204"/>
    <col min="13569" max="13569" width="56.28515625" style="204" customWidth="1"/>
    <col min="13570" max="13570" width="16.42578125" style="204" customWidth="1"/>
    <col min="13571" max="13571" width="7.28515625" style="204" customWidth="1"/>
    <col min="13572" max="13572" width="11.7109375" style="204" customWidth="1"/>
    <col min="13573" max="13575" width="18.5703125" style="204" customWidth="1"/>
    <col min="13576" max="13576" width="25.42578125" style="204" customWidth="1"/>
    <col min="13577" max="13824" width="8.85546875" style="204"/>
    <col min="13825" max="13825" width="56.28515625" style="204" customWidth="1"/>
    <col min="13826" max="13826" width="16.42578125" style="204" customWidth="1"/>
    <col min="13827" max="13827" width="7.28515625" style="204" customWidth="1"/>
    <col min="13828" max="13828" width="11.7109375" style="204" customWidth="1"/>
    <col min="13829" max="13831" width="18.5703125" style="204" customWidth="1"/>
    <col min="13832" max="13832" width="25.42578125" style="204" customWidth="1"/>
    <col min="13833" max="14080" width="8.85546875" style="204"/>
    <col min="14081" max="14081" width="56.28515625" style="204" customWidth="1"/>
    <col min="14082" max="14082" width="16.42578125" style="204" customWidth="1"/>
    <col min="14083" max="14083" width="7.28515625" style="204" customWidth="1"/>
    <col min="14084" max="14084" width="11.7109375" style="204" customWidth="1"/>
    <col min="14085" max="14087" width="18.5703125" style="204" customWidth="1"/>
    <col min="14088" max="14088" width="25.42578125" style="204" customWidth="1"/>
    <col min="14089" max="14336" width="8.85546875" style="204"/>
    <col min="14337" max="14337" width="56.28515625" style="204" customWidth="1"/>
    <col min="14338" max="14338" width="16.42578125" style="204" customWidth="1"/>
    <col min="14339" max="14339" width="7.28515625" style="204" customWidth="1"/>
    <col min="14340" max="14340" width="11.7109375" style="204" customWidth="1"/>
    <col min="14341" max="14343" width="18.5703125" style="204" customWidth="1"/>
    <col min="14344" max="14344" width="25.42578125" style="204" customWidth="1"/>
    <col min="14345" max="14592" width="8.85546875" style="204"/>
    <col min="14593" max="14593" width="56.28515625" style="204" customWidth="1"/>
    <col min="14594" max="14594" width="16.42578125" style="204" customWidth="1"/>
    <col min="14595" max="14595" width="7.28515625" style="204" customWidth="1"/>
    <col min="14596" max="14596" width="11.7109375" style="204" customWidth="1"/>
    <col min="14597" max="14599" width="18.5703125" style="204" customWidth="1"/>
    <col min="14600" max="14600" width="25.42578125" style="204" customWidth="1"/>
    <col min="14601" max="14848" width="8.85546875" style="204"/>
    <col min="14849" max="14849" width="56.28515625" style="204" customWidth="1"/>
    <col min="14850" max="14850" width="16.42578125" style="204" customWidth="1"/>
    <col min="14851" max="14851" width="7.28515625" style="204" customWidth="1"/>
    <col min="14852" max="14852" width="11.7109375" style="204" customWidth="1"/>
    <col min="14853" max="14855" width="18.5703125" style="204" customWidth="1"/>
    <col min="14856" max="14856" width="25.42578125" style="204" customWidth="1"/>
    <col min="14857" max="15104" width="8.85546875" style="204"/>
    <col min="15105" max="15105" width="56.28515625" style="204" customWidth="1"/>
    <col min="15106" max="15106" width="16.42578125" style="204" customWidth="1"/>
    <col min="15107" max="15107" width="7.28515625" style="204" customWidth="1"/>
    <col min="15108" max="15108" width="11.7109375" style="204" customWidth="1"/>
    <col min="15109" max="15111" width="18.5703125" style="204" customWidth="1"/>
    <col min="15112" max="15112" width="25.42578125" style="204" customWidth="1"/>
    <col min="15113" max="15360" width="8.85546875" style="204"/>
    <col min="15361" max="15361" width="56.28515625" style="204" customWidth="1"/>
    <col min="15362" max="15362" width="16.42578125" style="204" customWidth="1"/>
    <col min="15363" max="15363" width="7.28515625" style="204" customWidth="1"/>
    <col min="15364" max="15364" width="11.7109375" style="204" customWidth="1"/>
    <col min="15365" max="15367" width="18.5703125" style="204" customWidth="1"/>
    <col min="15368" max="15368" width="25.42578125" style="204" customWidth="1"/>
    <col min="15369" max="15616" width="8.85546875" style="204"/>
    <col min="15617" max="15617" width="56.28515625" style="204" customWidth="1"/>
    <col min="15618" max="15618" width="16.42578125" style="204" customWidth="1"/>
    <col min="15619" max="15619" width="7.28515625" style="204" customWidth="1"/>
    <col min="15620" max="15620" width="11.7109375" style="204" customWidth="1"/>
    <col min="15621" max="15623" width="18.5703125" style="204" customWidth="1"/>
    <col min="15624" max="15624" width="25.42578125" style="204" customWidth="1"/>
    <col min="15625" max="15872" width="8.85546875" style="204"/>
    <col min="15873" max="15873" width="56.28515625" style="204" customWidth="1"/>
    <col min="15874" max="15874" width="16.42578125" style="204" customWidth="1"/>
    <col min="15875" max="15875" width="7.28515625" style="204" customWidth="1"/>
    <col min="15876" max="15876" width="11.7109375" style="204" customWidth="1"/>
    <col min="15877" max="15879" width="18.5703125" style="204" customWidth="1"/>
    <col min="15880" max="15880" width="25.42578125" style="204" customWidth="1"/>
    <col min="15881" max="16128" width="8.85546875" style="204"/>
    <col min="16129" max="16129" width="56.28515625" style="204" customWidth="1"/>
    <col min="16130" max="16130" width="16.42578125" style="204" customWidth="1"/>
    <col min="16131" max="16131" width="7.28515625" style="204" customWidth="1"/>
    <col min="16132" max="16132" width="11.7109375" style="204" customWidth="1"/>
    <col min="16133" max="16135" width="18.5703125" style="204" customWidth="1"/>
    <col min="16136" max="16136" width="25.42578125" style="204" customWidth="1"/>
    <col min="16137" max="16384" width="8.85546875" style="204"/>
  </cols>
  <sheetData>
    <row r="1" spans="1:8" x14ac:dyDescent="0.25">
      <c r="A1" s="200"/>
      <c r="B1" s="201"/>
      <c r="C1" s="201"/>
      <c r="D1" s="201"/>
      <c r="E1" s="202"/>
      <c r="F1" s="202"/>
      <c r="G1" s="202" t="s">
        <v>122</v>
      </c>
    </row>
    <row r="2" spans="1:8" x14ac:dyDescent="0.25">
      <c r="A2" s="200"/>
      <c r="B2" s="201"/>
      <c r="C2" s="201"/>
      <c r="D2" s="201"/>
      <c r="E2" s="205"/>
      <c r="F2" s="205"/>
      <c r="G2" s="205" t="s">
        <v>321</v>
      </c>
    </row>
    <row r="3" spans="1:8" x14ac:dyDescent="0.25">
      <c r="A3" s="200"/>
      <c r="B3" s="201"/>
      <c r="C3" s="201"/>
      <c r="D3" s="201"/>
      <c r="E3" s="206"/>
      <c r="F3" s="206"/>
      <c r="G3" s="206" t="s">
        <v>61</v>
      </c>
    </row>
    <row r="4" spans="1:8" x14ac:dyDescent="0.25">
      <c r="A4" s="200"/>
      <c r="B4" s="201"/>
      <c r="C4" s="201"/>
      <c r="D4" s="201"/>
      <c r="E4" s="206"/>
      <c r="F4" s="206"/>
      <c r="G4" s="206" t="s">
        <v>62</v>
      </c>
    </row>
    <row r="5" spans="1:8" x14ac:dyDescent="0.25">
      <c r="A5" s="200"/>
      <c r="B5" s="201"/>
      <c r="C5" s="201"/>
      <c r="D5" s="201"/>
      <c r="E5" s="206"/>
      <c r="F5" s="206"/>
      <c r="G5" s="206" t="s">
        <v>0</v>
      </c>
    </row>
    <row r="6" spans="1:8" x14ac:dyDescent="0.25">
      <c r="A6" s="200"/>
      <c r="B6" s="201"/>
      <c r="C6" s="201"/>
      <c r="D6" s="201"/>
      <c r="E6" s="206"/>
      <c r="F6" s="206"/>
      <c r="G6" s="206" t="s">
        <v>1</v>
      </c>
    </row>
    <row r="7" spans="1:8" x14ac:dyDescent="0.25">
      <c r="A7" s="200"/>
      <c r="B7" s="201"/>
      <c r="C7" s="201"/>
      <c r="D7" s="201"/>
      <c r="E7" s="207"/>
      <c r="F7" s="400" t="s">
        <v>486</v>
      </c>
      <c r="G7" s="400"/>
    </row>
    <row r="8" spans="1:8" x14ac:dyDescent="0.25">
      <c r="A8" s="200"/>
      <c r="B8" s="201"/>
      <c r="C8" s="201"/>
      <c r="D8" s="201"/>
      <c r="E8" s="208"/>
      <c r="F8" s="208"/>
      <c r="G8" s="208"/>
    </row>
    <row r="9" spans="1:8" ht="13.5" customHeight="1" x14ac:dyDescent="0.25">
      <c r="A9" s="200"/>
      <c r="B9" s="201"/>
      <c r="C9" s="201"/>
      <c r="D9" s="201"/>
      <c r="E9" s="209"/>
      <c r="F9" s="209"/>
      <c r="G9" s="209"/>
    </row>
    <row r="10" spans="1:8" ht="76.5" customHeight="1" x14ac:dyDescent="0.25">
      <c r="A10" s="401" t="s">
        <v>322</v>
      </c>
      <c r="B10" s="401"/>
      <c r="C10" s="401"/>
      <c r="D10" s="401"/>
      <c r="E10" s="401"/>
      <c r="F10" s="401"/>
      <c r="G10" s="401"/>
      <c r="H10" s="210"/>
    </row>
    <row r="11" spans="1:8" ht="17.25" customHeight="1" x14ac:dyDescent="0.25">
      <c r="A11" s="211"/>
      <c r="B11" s="211"/>
      <c r="C11" s="211"/>
      <c r="D11" s="211"/>
      <c r="E11" s="211"/>
      <c r="F11" s="211"/>
      <c r="G11" s="211"/>
      <c r="H11" s="210"/>
    </row>
    <row r="12" spans="1:8" s="212" customFormat="1" ht="28.5" customHeight="1" x14ac:dyDescent="0.2">
      <c r="A12" s="402" t="s">
        <v>125</v>
      </c>
      <c r="B12" s="403" t="s">
        <v>323</v>
      </c>
      <c r="C12" s="403" t="s">
        <v>324</v>
      </c>
      <c r="D12" s="402" t="s">
        <v>325</v>
      </c>
      <c r="E12" s="404" t="s">
        <v>326</v>
      </c>
      <c r="F12" s="404"/>
      <c r="G12" s="404"/>
      <c r="H12" s="210"/>
    </row>
    <row r="13" spans="1:8" s="212" customFormat="1" ht="19.5" customHeight="1" x14ac:dyDescent="0.2">
      <c r="A13" s="402"/>
      <c r="B13" s="403"/>
      <c r="C13" s="403"/>
      <c r="D13" s="402"/>
      <c r="E13" s="213" t="s">
        <v>4</v>
      </c>
      <c r="F13" s="213" t="s">
        <v>5</v>
      </c>
      <c r="G13" s="214" t="s">
        <v>6</v>
      </c>
      <c r="H13" s="210"/>
    </row>
    <row r="14" spans="1:8" ht="51" x14ac:dyDescent="0.25">
      <c r="A14" s="95" t="s">
        <v>412</v>
      </c>
      <c r="B14" s="216" t="s">
        <v>180</v>
      </c>
      <c r="C14" s="216"/>
      <c r="D14" s="216"/>
      <c r="E14" s="217">
        <v>889.5</v>
      </c>
      <c r="F14" s="217">
        <v>79</v>
      </c>
      <c r="G14" s="217">
        <v>97</v>
      </c>
      <c r="H14" s="210"/>
    </row>
    <row r="15" spans="1:8" x14ac:dyDescent="0.25">
      <c r="A15" s="218" t="s">
        <v>327</v>
      </c>
      <c r="B15" s="219" t="s">
        <v>181</v>
      </c>
      <c r="C15" s="219"/>
      <c r="D15" s="219"/>
      <c r="E15" s="220">
        <v>889.5</v>
      </c>
      <c r="F15" s="220">
        <v>79</v>
      </c>
      <c r="G15" s="220">
        <v>97</v>
      </c>
      <c r="H15" s="210"/>
    </row>
    <row r="16" spans="1:8" ht="25.5" x14ac:dyDescent="0.25">
      <c r="A16" s="218" t="s">
        <v>328</v>
      </c>
      <c r="B16" s="219" t="s">
        <v>183</v>
      </c>
      <c r="C16" s="219"/>
      <c r="D16" s="219"/>
      <c r="E16" s="220">
        <v>889.5</v>
      </c>
      <c r="F16" s="220">
        <v>79</v>
      </c>
      <c r="G16" s="220">
        <v>97</v>
      </c>
      <c r="H16" s="210"/>
    </row>
    <row r="17" spans="1:8" ht="38.25" x14ac:dyDescent="0.25">
      <c r="A17" s="218" t="s">
        <v>329</v>
      </c>
      <c r="B17" s="219" t="s">
        <v>185</v>
      </c>
      <c r="C17" s="219"/>
      <c r="D17" s="219"/>
      <c r="E17" s="220">
        <v>81.2</v>
      </c>
      <c r="F17" s="220">
        <v>79</v>
      </c>
      <c r="G17" s="220">
        <v>97</v>
      </c>
      <c r="H17" s="210"/>
    </row>
    <row r="18" spans="1:8" ht="25.5" x14ac:dyDescent="0.25">
      <c r="A18" s="221" t="s">
        <v>330</v>
      </c>
      <c r="B18" s="219" t="s">
        <v>185</v>
      </c>
      <c r="C18" s="219" t="s">
        <v>178</v>
      </c>
      <c r="D18" s="219"/>
      <c r="E18" s="220">
        <v>43</v>
      </c>
      <c r="F18" s="220">
        <v>49</v>
      </c>
      <c r="G18" s="220">
        <v>52</v>
      </c>
      <c r="H18" s="210"/>
    </row>
    <row r="19" spans="1:8" ht="26.25" x14ac:dyDescent="0.25">
      <c r="A19" s="222" t="s">
        <v>88</v>
      </c>
      <c r="B19" s="219" t="s">
        <v>185</v>
      </c>
      <c r="C19" s="219" t="s">
        <v>178</v>
      </c>
      <c r="D19" s="219" t="s">
        <v>89</v>
      </c>
      <c r="E19" s="220">
        <v>43</v>
      </c>
      <c r="F19" s="220">
        <v>49</v>
      </c>
      <c r="G19" s="220">
        <v>52</v>
      </c>
    </row>
    <row r="20" spans="1:8" ht="26.25" x14ac:dyDescent="0.25">
      <c r="A20" s="222" t="s">
        <v>331</v>
      </c>
      <c r="B20" s="219" t="s">
        <v>185</v>
      </c>
      <c r="C20" s="223"/>
      <c r="D20" s="219"/>
      <c r="E20" s="220">
        <v>38.200000000000003</v>
      </c>
      <c r="F20" s="220">
        <v>30</v>
      </c>
      <c r="G20" s="220">
        <v>45</v>
      </c>
    </row>
    <row r="21" spans="1:8" ht="25.5" x14ac:dyDescent="0.25">
      <c r="A21" s="221" t="s">
        <v>330</v>
      </c>
      <c r="B21" s="219" t="s">
        <v>185</v>
      </c>
      <c r="C21" s="219" t="s">
        <v>178</v>
      </c>
      <c r="D21" s="219"/>
      <c r="E21" s="220">
        <v>38.200000000000003</v>
      </c>
      <c r="F21" s="220">
        <v>30</v>
      </c>
      <c r="G21" s="220">
        <v>45</v>
      </c>
    </row>
    <row r="22" spans="1:8" x14ac:dyDescent="0.25">
      <c r="A22" s="222" t="s">
        <v>451</v>
      </c>
      <c r="B22" s="219" t="s">
        <v>444</v>
      </c>
      <c r="C22" s="219" t="s">
        <v>178</v>
      </c>
      <c r="D22" s="219"/>
      <c r="E22" s="220">
        <v>20</v>
      </c>
      <c r="F22" s="220">
        <v>0</v>
      </c>
      <c r="G22" s="220">
        <v>0</v>
      </c>
    </row>
    <row r="23" spans="1:8" ht="25.5" x14ac:dyDescent="0.25">
      <c r="A23" s="221" t="s">
        <v>330</v>
      </c>
      <c r="B23" s="219" t="s">
        <v>444</v>
      </c>
      <c r="C23" s="219" t="s">
        <v>178</v>
      </c>
      <c r="D23" s="219" t="s">
        <v>89</v>
      </c>
      <c r="E23" s="220">
        <v>20</v>
      </c>
      <c r="F23" s="220">
        <v>0</v>
      </c>
      <c r="G23" s="220">
        <v>0</v>
      </c>
    </row>
    <row r="24" spans="1:8" s="225" customFormat="1" ht="25.5" x14ac:dyDescent="0.25">
      <c r="A24" s="221" t="s">
        <v>423</v>
      </c>
      <c r="B24" s="219" t="s">
        <v>183</v>
      </c>
      <c r="C24" s="219"/>
      <c r="D24" s="219"/>
      <c r="E24" s="220">
        <v>788.3</v>
      </c>
      <c r="F24" s="220">
        <v>0</v>
      </c>
      <c r="G24" s="220">
        <v>0</v>
      </c>
      <c r="H24" s="224"/>
    </row>
    <row r="25" spans="1:8" s="225" customFormat="1" ht="25.5" x14ac:dyDescent="0.25">
      <c r="A25" s="221" t="s">
        <v>330</v>
      </c>
      <c r="B25" s="219" t="s">
        <v>424</v>
      </c>
      <c r="C25" s="219" t="s">
        <v>178</v>
      </c>
      <c r="D25" s="219"/>
      <c r="E25" s="220">
        <v>788.3</v>
      </c>
      <c r="F25" s="220">
        <v>0</v>
      </c>
      <c r="G25" s="220">
        <v>0</v>
      </c>
      <c r="H25" s="224"/>
    </row>
    <row r="26" spans="1:8" s="225" customFormat="1" x14ac:dyDescent="0.25">
      <c r="A26" s="222" t="s">
        <v>437</v>
      </c>
      <c r="B26" s="219" t="s">
        <v>424</v>
      </c>
      <c r="C26" s="219" t="s">
        <v>178</v>
      </c>
      <c r="D26" s="219" t="s">
        <v>89</v>
      </c>
      <c r="E26" s="220">
        <v>788.3</v>
      </c>
      <c r="F26" s="220">
        <v>0</v>
      </c>
      <c r="G26" s="220">
        <v>0</v>
      </c>
      <c r="H26" s="224"/>
    </row>
    <row r="27" spans="1:8" s="225" customFormat="1" ht="38.25" x14ac:dyDescent="0.2">
      <c r="A27" s="215" t="s">
        <v>332</v>
      </c>
      <c r="B27" s="216" t="s">
        <v>190</v>
      </c>
      <c r="C27" s="216"/>
      <c r="D27" s="216"/>
      <c r="E27" s="217">
        <v>32.4</v>
      </c>
      <c r="F27" s="217">
        <v>33.700000000000003</v>
      </c>
      <c r="G27" s="217">
        <v>35.1</v>
      </c>
      <c r="H27" s="224"/>
    </row>
    <row r="28" spans="1:8" s="225" customFormat="1" x14ac:dyDescent="0.25">
      <c r="A28" s="218" t="s">
        <v>327</v>
      </c>
      <c r="B28" s="219" t="s">
        <v>191</v>
      </c>
      <c r="C28" s="219"/>
      <c r="D28" s="219"/>
      <c r="E28" s="220">
        <v>32.4</v>
      </c>
      <c r="F28" s="220">
        <v>33.700000000000003</v>
      </c>
      <c r="G28" s="220">
        <v>35.1</v>
      </c>
      <c r="H28" s="224"/>
    </row>
    <row r="29" spans="1:8" s="225" customFormat="1" ht="39" x14ac:dyDescent="0.25">
      <c r="A29" s="226" t="s">
        <v>333</v>
      </c>
      <c r="B29" s="219" t="s">
        <v>193</v>
      </c>
      <c r="C29" s="219"/>
      <c r="D29" s="219"/>
      <c r="E29" s="220">
        <v>32.4</v>
      </c>
      <c r="F29" s="220">
        <v>33.700000000000003</v>
      </c>
      <c r="G29" s="220">
        <v>35.1</v>
      </c>
      <c r="H29" s="224"/>
    </row>
    <row r="30" spans="1:8" s="225" customFormat="1" ht="26.25" x14ac:dyDescent="0.25">
      <c r="A30" s="226" t="s">
        <v>194</v>
      </c>
      <c r="B30" s="219" t="s">
        <v>195</v>
      </c>
      <c r="C30" s="219"/>
      <c r="D30" s="219"/>
      <c r="E30" s="220">
        <v>32.4</v>
      </c>
      <c r="F30" s="220">
        <v>33.700000000000003</v>
      </c>
      <c r="G30" s="220">
        <v>35.1</v>
      </c>
      <c r="H30" s="224"/>
    </row>
    <row r="31" spans="1:8" s="225" customFormat="1" ht="25.5" x14ac:dyDescent="0.25">
      <c r="A31" s="221" t="s">
        <v>330</v>
      </c>
      <c r="B31" s="219" t="s">
        <v>195</v>
      </c>
      <c r="C31" s="219" t="s">
        <v>178</v>
      </c>
      <c r="D31" s="219"/>
      <c r="E31" s="220">
        <v>32.4</v>
      </c>
      <c r="F31" s="220">
        <v>33.700000000000003</v>
      </c>
      <c r="G31" s="220">
        <v>35.1</v>
      </c>
      <c r="H31" s="224"/>
    </row>
    <row r="32" spans="1:8" s="228" customFormat="1" x14ac:dyDescent="0.25">
      <c r="A32" s="227" t="s">
        <v>92</v>
      </c>
      <c r="B32" s="219" t="s">
        <v>195</v>
      </c>
      <c r="C32" s="219" t="s">
        <v>178</v>
      </c>
      <c r="D32" s="219" t="s">
        <v>93</v>
      </c>
      <c r="E32" s="220">
        <v>32.4</v>
      </c>
      <c r="F32" s="220">
        <v>33.700000000000003</v>
      </c>
      <c r="G32" s="220">
        <v>35.1</v>
      </c>
      <c r="H32" s="224"/>
    </row>
    <row r="33" spans="1:8" s="228" customFormat="1" ht="39" x14ac:dyDescent="0.25">
      <c r="A33" s="229" t="s">
        <v>334</v>
      </c>
      <c r="B33" s="230" t="s">
        <v>238</v>
      </c>
      <c r="C33" s="216"/>
      <c r="D33" s="216"/>
      <c r="E33" s="217">
        <v>1313.8</v>
      </c>
      <c r="F33" s="217">
        <v>0</v>
      </c>
      <c r="G33" s="217">
        <v>0</v>
      </c>
      <c r="H33" s="224"/>
    </row>
    <row r="34" spans="1:8" s="228" customFormat="1" x14ac:dyDescent="0.25">
      <c r="A34" s="218" t="s">
        <v>327</v>
      </c>
      <c r="B34" s="231" t="s">
        <v>257</v>
      </c>
      <c r="C34" s="219"/>
      <c r="D34" s="219"/>
      <c r="E34" s="220">
        <v>1313.8</v>
      </c>
      <c r="F34" s="220">
        <v>0</v>
      </c>
      <c r="G34" s="220">
        <v>0</v>
      </c>
      <c r="H34" s="224"/>
    </row>
    <row r="35" spans="1:8" s="228" customFormat="1" ht="77.25" x14ac:dyDescent="0.25">
      <c r="A35" s="232" t="s">
        <v>335</v>
      </c>
      <c r="B35" s="231" t="s">
        <v>259</v>
      </c>
      <c r="C35" s="219"/>
      <c r="D35" s="219"/>
      <c r="E35" s="220">
        <v>1313.8</v>
      </c>
      <c r="F35" s="220">
        <v>0</v>
      </c>
      <c r="G35" s="220">
        <v>0</v>
      </c>
      <c r="H35" s="224"/>
    </row>
    <row r="36" spans="1:8" s="225" customFormat="1" ht="102" x14ac:dyDescent="0.25">
      <c r="A36" s="233" t="s">
        <v>336</v>
      </c>
      <c r="B36" s="231" t="s">
        <v>261</v>
      </c>
      <c r="C36" s="219"/>
      <c r="D36" s="219"/>
      <c r="E36" s="220">
        <v>1313.8</v>
      </c>
      <c r="F36" s="220">
        <v>0</v>
      </c>
      <c r="G36" s="220">
        <v>0</v>
      </c>
      <c r="H36" s="224"/>
    </row>
    <row r="37" spans="1:8" s="225" customFormat="1" ht="25.5" x14ac:dyDescent="0.25">
      <c r="A37" s="233" t="s">
        <v>330</v>
      </c>
      <c r="B37" s="231" t="s">
        <v>261</v>
      </c>
      <c r="C37" s="219" t="s">
        <v>178</v>
      </c>
      <c r="D37" s="219"/>
      <c r="E37" s="220">
        <v>1313.8</v>
      </c>
      <c r="F37" s="220">
        <v>0</v>
      </c>
      <c r="G37" s="220">
        <v>0</v>
      </c>
      <c r="H37" s="224"/>
    </row>
    <row r="38" spans="1:8" s="225" customFormat="1" x14ac:dyDescent="0.25">
      <c r="A38" s="227" t="s">
        <v>102</v>
      </c>
      <c r="B38" s="231" t="s">
        <v>261</v>
      </c>
      <c r="C38" s="219" t="s">
        <v>178</v>
      </c>
      <c r="D38" s="219" t="s">
        <v>103</v>
      </c>
      <c r="E38" s="220">
        <v>1313.8</v>
      </c>
      <c r="F38" s="220">
        <v>0</v>
      </c>
      <c r="G38" s="220">
        <v>0</v>
      </c>
      <c r="H38" s="224"/>
    </row>
    <row r="39" spans="1:8" s="225" customFormat="1" ht="25.5" x14ac:dyDescent="0.2">
      <c r="A39" s="234" t="s">
        <v>337</v>
      </c>
      <c r="B39" s="230" t="s">
        <v>197</v>
      </c>
      <c r="C39" s="216"/>
      <c r="D39" s="216"/>
      <c r="E39" s="217">
        <v>1091.0999999999999</v>
      </c>
      <c r="F39" s="217">
        <f>F40</f>
        <v>625</v>
      </c>
      <c r="G39" s="217">
        <f>G40</f>
        <v>636.9</v>
      </c>
      <c r="H39" s="224"/>
    </row>
    <row r="40" spans="1:8" s="225" customFormat="1" x14ac:dyDescent="0.25">
      <c r="A40" s="218" t="s">
        <v>327</v>
      </c>
      <c r="B40" s="231" t="s">
        <v>198</v>
      </c>
      <c r="C40" s="219"/>
      <c r="D40" s="219"/>
      <c r="E40" s="220">
        <v>1091.0999999999999</v>
      </c>
      <c r="F40" s="220">
        <v>625</v>
      </c>
      <c r="G40" s="220">
        <v>636.9</v>
      </c>
      <c r="H40" s="224"/>
    </row>
    <row r="41" spans="1:8" s="225" customFormat="1" ht="64.5" x14ac:dyDescent="0.25">
      <c r="A41" s="232" t="s">
        <v>338</v>
      </c>
      <c r="B41" s="231" t="s">
        <v>201</v>
      </c>
      <c r="C41" s="219"/>
      <c r="D41" s="219"/>
      <c r="E41" s="220">
        <v>1091.0999999999999</v>
      </c>
      <c r="F41" s="220">
        <v>625</v>
      </c>
      <c r="G41" s="220">
        <v>636.9</v>
      </c>
      <c r="H41" s="224"/>
    </row>
    <row r="42" spans="1:8" s="225" customFormat="1" ht="51" x14ac:dyDescent="0.25">
      <c r="A42" s="235" t="s">
        <v>339</v>
      </c>
      <c r="B42" s="231" t="s">
        <v>204</v>
      </c>
      <c r="C42" s="219"/>
      <c r="D42" s="219"/>
      <c r="E42" s="220">
        <v>1091.0999999999999</v>
      </c>
      <c r="F42" s="220">
        <v>625</v>
      </c>
      <c r="G42" s="220">
        <v>636.9</v>
      </c>
      <c r="H42" s="224"/>
    </row>
    <row r="43" spans="1:8" s="225" customFormat="1" ht="25.5" x14ac:dyDescent="0.25">
      <c r="A43" s="233" t="s">
        <v>330</v>
      </c>
      <c r="B43" s="231" t="s">
        <v>204</v>
      </c>
      <c r="C43" s="219" t="s">
        <v>178</v>
      </c>
      <c r="D43" s="219"/>
      <c r="E43" s="220">
        <v>1091.0999999999999</v>
      </c>
      <c r="F43" s="220">
        <v>625</v>
      </c>
      <c r="G43" s="220">
        <v>636.9</v>
      </c>
      <c r="H43" s="224"/>
    </row>
    <row r="44" spans="1:8" s="225" customFormat="1" x14ac:dyDescent="0.25">
      <c r="A44" s="227" t="s">
        <v>92</v>
      </c>
      <c r="B44" s="231" t="s">
        <v>204</v>
      </c>
      <c r="C44" s="219" t="s">
        <v>178</v>
      </c>
      <c r="D44" s="219" t="s">
        <v>93</v>
      </c>
      <c r="E44" s="236">
        <v>1091.0999999999999</v>
      </c>
      <c r="F44" s="236">
        <v>625</v>
      </c>
      <c r="G44" s="236">
        <v>636.9</v>
      </c>
      <c r="H44" s="224"/>
    </row>
    <row r="45" spans="1:8" s="225" customFormat="1" ht="63.75" x14ac:dyDescent="0.2">
      <c r="A45" s="237" t="s">
        <v>340</v>
      </c>
      <c r="B45" s="230" t="s">
        <v>246</v>
      </c>
      <c r="C45" s="216"/>
      <c r="D45" s="216"/>
      <c r="E45" s="217">
        <v>1167.0999999999999</v>
      </c>
      <c r="F45" s="217">
        <v>0</v>
      </c>
      <c r="G45" s="217">
        <v>0</v>
      </c>
      <c r="H45" s="224"/>
    </row>
    <row r="46" spans="1:8" s="225" customFormat="1" x14ac:dyDescent="0.25">
      <c r="A46" s="218" t="s">
        <v>327</v>
      </c>
      <c r="B46" s="231" t="s">
        <v>264</v>
      </c>
      <c r="C46" s="219"/>
      <c r="D46" s="219"/>
      <c r="E46" s="220">
        <v>1167.0999999999999</v>
      </c>
      <c r="F46" s="220">
        <v>0</v>
      </c>
      <c r="G46" s="220">
        <v>0</v>
      </c>
      <c r="H46" s="224"/>
    </row>
    <row r="47" spans="1:8" s="225" customFormat="1" ht="63.75" x14ac:dyDescent="0.25">
      <c r="A47" s="233" t="s">
        <v>341</v>
      </c>
      <c r="B47" s="231" t="s">
        <v>266</v>
      </c>
      <c r="C47" s="219"/>
      <c r="D47" s="219"/>
      <c r="E47" s="220">
        <v>1167.0999999999999</v>
      </c>
      <c r="F47" s="220">
        <v>0</v>
      </c>
      <c r="G47" s="220">
        <v>0</v>
      </c>
      <c r="H47" s="224"/>
    </row>
    <row r="48" spans="1:8" s="225" customFormat="1" ht="76.5" x14ac:dyDescent="0.25">
      <c r="A48" s="233" t="s">
        <v>342</v>
      </c>
      <c r="B48" s="231" t="s">
        <v>343</v>
      </c>
      <c r="C48" s="219"/>
      <c r="D48" s="219"/>
      <c r="E48" s="220">
        <v>1167.0999999999999</v>
      </c>
      <c r="F48" s="220">
        <v>0</v>
      </c>
      <c r="G48" s="220">
        <v>0</v>
      </c>
      <c r="H48" s="224"/>
    </row>
    <row r="49" spans="1:8" s="225" customFormat="1" ht="25.5" x14ac:dyDescent="0.25">
      <c r="A49" s="233" t="s">
        <v>330</v>
      </c>
      <c r="B49" s="231" t="s">
        <v>344</v>
      </c>
      <c r="C49" s="219" t="s">
        <v>178</v>
      </c>
      <c r="D49" s="219"/>
      <c r="E49" s="220">
        <v>1167.0999999999999</v>
      </c>
      <c r="F49" s="220">
        <v>0</v>
      </c>
      <c r="G49" s="220">
        <v>0</v>
      </c>
      <c r="H49" s="224"/>
    </row>
    <row r="50" spans="1:8" s="225" customFormat="1" x14ac:dyDescent="0.25">
      <c r="A50" s="227" t="s">
        <v>102</v>
      </c>
      <c r="B50" s="231" t="s">
        <v>343</v>
      </c>
      <c r="C50" s="219" t="s">
        <v>178</v>
      </c>
      <c r="D50" s="219" t="s">
        <v>103</v>
      </c>
      <c r="E50" s="220">
        <v>1167.0999999999999</v>
      </c>
      <c r="F50" s="220">
        <v>0</v>
      </c>
      <c r="G50" s="220">
        <v>0</v>
      </c>
      <c r="H50" s="224"/>
    </row>
    <row r="51" spans="1:8" s="225" customFormat="1" ht="42" customHeight="1" x14ac:dyDescent="0.25">
      <c r="A51" s="412" t="s">
        <v>487</v>
      </c>
      <c r="B51" s="282" t="s">
        <v>496</v>
      </c>
      <c r="C51" s="219"/>
      <c r="D51" s="219"/>
      <c r="E51" s="220">
        <v>0</v>
      </c>
      <c r="F51" s="217">
        <v>8338.2999999999993</v>
      </c>
      <c r="G51" s="220">
        <v>0</v>
      </c>
      <c r="H51" s="224"/>
    </row>
    <row r="52" spans="1:8" s="225" customFormat="1" x14ac:dyDescent="0.25">
      <c r="A52" s="218" t="s">
        <v>327</v>
      </c>
      <c r="B52" s="283" t="s">
        <v>492</v>
      </c>
      <c r="C52" s="219"/>
      <c r="D52" s="219"/>
      <c r="E52" s="220">
        <v>0</v>
      </c>
      <c r="F52" s="220">
        <v>8338.2999999999993</v>
      </c>
      <c r="G52" s="220">
        <v>0</v>
      </c>
      <c r="H52" s="224"/>
    </row>
    <row r="53" spans="1:8" s="225" customFormat="1" ht="75" x14ac:dyDescent="0.25">
      <c r="A53" s="413" t="s">
        <v>488</v>
      </c>
      <c r="B53" s="283" t="s">
        <v>491</v>
      </c>
      <c r="C53" s="219"/>
      <c r="D53" s="219"/>
      <c r="E53" s="220">
        <v>0</v>
      </c>
      <c r="F53" s="220">
        <v>8338.2999999999993</v>
      </c>
      <c r="G53" s="220">
        <v>0</v>
      </c>
      <c r="H53" s="224"/>
    </row>
    <row r="54" spans="1:8" s="225" customFormat="1" ht="30" x14ac:dyDescent="0.25">
      <c r="A54" s="183" t="s">
        <v>494</v>
      </c>
      <c r="B54" s="283" t="s">
        <v>490</v>
      </c>
      <c r="C54" s="219"/>
      <c r="D54" s="219"/>
      <c r="E54" s="220">
        <v>0</v>
      </c>
      <c r="F54" s="220">
        <v>83338.3</v>
      </c>
      <c r="G54" s="220">
        <v>0</v>
      </c>
      <c r="H54" s="224"/>
    </row>
    <row r="55" spans="1:8" s="225" customFormat="1" ht="37.5" customHeight="1" x14ac:dyDescent="0.25">
      <c r="A55" s="233" t="s">
        <v>330</v>
      </c>
      <c r="B55" s="283" t="s">
        <v>490</v>
      </c>
      <c r="C55" s="219"/>
      <c r="D55" s="219"/>
      <c r="E55" s="220">
        <v>0</v>
      </c>
      <c r="F55" s="220">
        <v>8338.2999999999993</v>
      </c>
      <c r="G55" s="220">
        <v>0</v>
      </c>
      <c r="H55" s="224"/>
    </row>
    <row r="56" spans="1:8" s="225" customFormat="1" x14ac:dyDescent="0.25">
      <c r="A56" s="227" t="s">
        <v>102</v>
      </c>
      <c r="B56" s="283" t="s">
        <v>490</v>
      </c>
      <c r="C56" s="219" t="s">
        <v>178</v>
      </c>
      <c r="D56" s="219" t="s">
        <v>497</v>
      </c>
      <c r="E56" s="220">
        <v>0</v>
      </c>
      <c r="F56" s="220">
        <v>8338.2999999999993</v>
      </c>
      <c r="G56" s="220">
        <v>0</v>
      </c>
      <c r="H56" s="224"/>
    </row>
    <row r="57" spans="1:8" s="225" customFormat="1" ht="51.75" x14ac:dyDescent="0.25">
      <c r="A57" s="229" t="s">
        <v>345</v>
      </c>
      <c r="B57" s="238" t="s">
        <v>207</v>
      </c>
      <c r="C57" s="219"/>
      <c r="D57" s="219"/>
      <c r="E57" s="217">
        <v>13.2</v>
      </c>
      <c r="F57" s="217">
        <v>4.4000000000000004</v>
      </c>
      <c r="G57" s="217">
        <v>4.4000000000000004</v>
      </c>
      <c r="H57" s="224"/>
    </row>
    <row r="58" spans="1:8" s="228" customFormat="1" x14ac:dyDescent="0.25">
      <c r="A58" s="218" t="s">
        <v>327</v>
      </c>
      <c r="B58" s="239" t="s">
        <v>208</v>
      </c>
      <c r="C58" s="219"/>
      <c r="D58" s="219"/>
      <c r="E58" s="220">
        <v>13.2</v>
      </c>
      <c r="F58" s="220">
        <v>4.4000000000000004</v>
      </c>
      <c r="G58" s="220">
        <v>4.4000000000000004</v>
      </c>
      <c r="H58" s="224"/>
    </row>
    <row r="59" spans="1:8" s="228" customFormat="1" ht="51.75" x14ac:dyDescent="0.25">
      <c r="A59" s="232" t="s">
        <v>346</v>
      </c>
      <c r="B59" s="239" t="s">
        <v>210</v>
      </c>
      <c r="C59" s="219"/>
      <c r="D59" s="219"/>
      <c r="E59" s="220">
        <v>13.2</v>
      </c>
      <c r="F59" s="220">
        <v>4.4000000000000004</v>
      </c>
      <c r="G59" s="220">
        <v>4.4000000000000004</v>
      </c>
      <c r="H59" s="224"/>
    </row>
    <row r="60" spans="1:8" s="228" customFormat="1" ht="39" x14ac:dyDescent="0.25">
      <c r="A60" s="240" t="s">
        <v>347</v>
      </c>
      <c r="B60" s="239" t="s">
        <v>212</v>
      </c>
      <c r="C60" s="219"/>
      <c r="D60" s="219"/>
      <c r="E60" s="220">
        <v>13.2</v>
      </c>
      <c r="F60" s="220">
        <v>4.4000000000000004</v>
      </c>
      <c r="G60" s="220">
        <v>4.4000000000000004</v>
      </c>
      <c r="H60" s="224"/>
    </row>
    <row r="61" spans="1:8" s="228" customFormat="1" ht="25.5" x14ac:dyDescent="0.25">
      <c r="A61" s="233" t="s">
        <v>330</v>
      </c>
      <c r="B61" s="239" t="s">
        <v>212</v>
      </c>
      <c r="C61" s="219" t="s">
        <v>178</v>
      </c>
      <c r="D61" s="219"/>
      <c r="E61" s="220">
        <v>13.2</v>
      </c>
      <c r="F61" s="220">
        <v>4.4000000000000004</v>
      </c>
      <c r="G61" s="220">
        <v>4.4000000000000004</v>
      </c>
      <c r="H61" s="224"/>
    </row>
    <row r="62" spans="1:8" s="228" customFormat="1" x14ac:dyDescent="0.25">
      <c r="A62" s="227" t="s">
        <v>94</v>
      </c>
      <c r="B62" s="239" t="s">
        <v>212</v>
      </c>
      <c r="C62" s="219" t="s">
        <v>178</v>
      </c>
      <c r="D62" s="219" t="s">
        <v>95</v>
      </c>
      <c r="E62" s="220">
        <v>13.2</v>
      </c>
      <c r="F62" s="220">
        <v>4.4000000000000004</v>
      </c>
      <c r="G62" s="220">
        <v>4.4000000000000004</v>
      </c>
      <c r="H62" s="224"/>
    </row>
    <row r="63" spans="1:8" s="228" customFormat="1" ht="39" x14ac:dyDescent="0.25">
      <c r="A63" s="229" t="s">
        <v>348</v>
      </c>
      <c r="B63" s="238" t="s">
        <v>224</v>
      </c>
      <c r="C63" s="219"/>
      <c r="D63" s="219"/>
      <c r="E63" s="217">
        <v>1151.7</v>
      </c>
      <c r="F63" s="217">
        <v>50</v>
      </c>
      <c r="G63" s="217">
        <v>30</v>
      </c>
      <c r="H63" s="224"/>
    </row>
    <row r="64" spans="1:8" s="228" customFormat="1" x14ac:dyDescent="0.25">
      <c r="A64" s="218" t="s">
        <v>327</v>
      </c>
      <c r="B64" s="239" t="s">
        <v>225</v>
      </c>
      <c r="C64" s="219"/>
      <c r="D64" s="219"/>
      <c r="E64" s="220">
        <v>1151.7</v>
      </c>
      <c r="F64" s="220">
        <v>50</v>
      </c>
      <c r="G64" s="220">
        <v>30</v>
      </c>
      <c r="H64" s="224"/>
    </row>
    <row r="65" spans="1:8" s="228" customFormat="1" ht="39" x14ac:dyDescent="0.25">
      <c r="A65" s="232" t="s">
        <v>349</v>
      </c>
      <c r="B65" s="239" t="s">
        <v>227</v>
      </c>
      <c r="C65" s="219"/>
      <c r="D65" s="219"/>
      <c r="E65" s="220">
        <v>1151.7</v>
      </c>
      <c r="F65" s="220">
        <v>50</v>
      </c>
      <c r="G65" s="220">
        <v>30</v>
      </c>
      <c r="H65" s="224"/>
    </row>
    <row r="66" spans="1:8" s="228" customFormat="1" ht="39" x14ac:dyDescent="0.25">
      <c r="A66" s="240" t="s">
        <v>228</v>
      </c>
      <c r="B66" s="239" t="s">
        <v>229</v>
      </c>
      <c r="C66" s="219"/>
      <c r="D66" s="219"/>
      <c r="E66" s="220">
        <v>52</v>
      </c>
      <c r="F66" s="220">
        <v>50</v>
      </c>
      <c r="G66" s="220">
        <v>30</v>
      </c>
      <c r="H66" s="224"/>
    </row>
    <row r="67" spans="1:8" s="228" customFormat="1" ht="25.5" x14ac:dyDescent="0.25">
      <c r="A67" s="233" t="s">
        <v>330</v>
      </c>
      <c r="B67" s="239" t="s">
        <v>229</v>
      </c>
      <c r="C67" s="219" t="s">
        <v>178</v>
      </c>
      <c r="D67" s="219"/>
      <c r="E67" s="220">
        <v>52</v>
      </c>
      <c r="F67" s="220">
        <v>50</v>
      </c>
      <c r="G67" s="220">
        <v>30</v>
      </c>
      <c r="H67" s="224"/>
    </row>
    <row r="68" spans="1:8" s="228" customFormat="1" ht="25.5" x14ac:dyDescent="0.25">
      <c r="A68" s="233" t="s">
        <v>433</v>
      </c>
      <c r="B68" s="356" t="s">
        <v>420</v>
      </c>
      <c r="C68" s="219"/>
      <c r="D68" s="219"/>
      <c r="E68" s="220">
        <v>1099.7</v>
      </c>
      <c r="F68" s="220">
        <v>0</v>
      </c>
      <c r="G68" s="220">
        <v>0</v>
      </c>
      <c r="H68" s="224"/>
    </row>
    <row r="69" spans="1:8" s="228" customFormat="1" ht="25.5" x14ac:dyDescent="0.25">
      <c r="A69" s="233" t="s">
        <v>330</v>
      </c>
      <c r="B69" s="356" t="s">
        <v>420</v>
      </c>
      <c r="C69" s="219" t="s">
        <v>178</v>
      </c>
      <c r="D69" s="219"/>
      <c r="E69" s="220">
        <v>1099.7</v>
      </c>
      <c r="F69" s="220">
        <v>0</v>
      </c>
      <c r="G69" s="220">
        <v>0</v>
      </c>
      <c r="H69" s="224"/>
    </row>
    <row r="70" spans="1:8" s="228" customFormat="1" x14ac:dyDescent="0.25">
      <c r="A70" s="227" t="s">
        <v>100</v>
      </c>
      <c r="B70" s="356" t="s">
        <v>420</v>
      </c>
      <c r="C70" s="219" t="s">
        <v>178</v>
      </c>
      <c r="D70" s="219" t="s">
        <v>101</v>
      </c>
      <c r="E70" s="220">
        <v>1099.7</v>
      </c>
      <c r="F70" s="220">
        <v>50</v>
      </c>
      <c r="G70" s="220">
        <v>30</v>
      </c>
      <c r="H70" s="224"/>
    </row>
    <row r="71" spans="1:8" s="228" customFormat="1" ht="39" x14ac:dyDescent="0.25">
      <c r="A71" s="229" t="s">
        <v>350</v>
      </c>
      <c r="B71" s="230" t="s">
        <v>270</v>
      </c>
      <c r="C71" s="219"/>
      <c r="D71" s="219"/>
      <c r="E71" s="217">
        <v>3671.1</v>
      </c>
      <c r="F71" s="217">
        <v>1788.2</v>
      </c>
      <c r="G71" s="217">
        <v>1923.1</v>
      </c>
      <c r="H71" s="224"/>
    </row>
    <row r="72" spans="1:8" s="228" customFormat="1" x14ac:dyDescent="0.25">
      <c r="A72" s="218" t="s">
        <v>327</v>
      </c>
      <c r="B72" s="231" t="s">
        <v>271</v>
      </c>
      <c r="C72" s="219"/>
      <c r="D72" s="219"/>
      <c r="E72" s="220">
        <v>3671.1</v>
      </c>
      <c r="F72" s="220">
        <v>1788.2</v>
      </c>
      <c r="G72" s="220">
        <v>1923.1</v>
      </c>
      <c r="H72" s="224"/>
    </row>
    <row r="73" spans="1:8" s="228" customFormat="1" ht="45.75" customHeight="1" x14ac:dyDescent="0.25">
      <c r="A73" s="241" t="s">
        <v>351</v>
      </c>
      <c r="B73" s="231" t="s">
        <v>273</v>
      </c>
      <c r="C73" s="219"/>
      <c r="D73" s="219"/>
      <c r="E73" s="220">
        <v>3671.1</v>
      </c>
      <c r="F73" s="220">
        <v>1788.2</v>
      </c>
      <c r="G73" s="220">
        <v>1923.1</v>
      </c>
      <c r="H73" s="224"/>
    </row>
    <row r="74" spans="1:8" s="228" customFormat="1" ht="51.75" x14ac:dyDescent="0.25">
      <c r="A74" s="242" t="s">
        <v>274</v>
      </c>
      <c r="B74" s="231" t="s">
        <v>275</v>
      </c>
      <c r="C74" s="219"/>
      <c r="D74" s="219"/>
      <c r="E74" s="220">
        <v>1138.3</v>
      </c>
      <c r="F74" s="220">
        <v>298.7</v>
      </c>
      <c r="G74" s="220">
        <v>1422.4</v>
      </c>
      <c r="H74" s="224"/>
    </row>
    <row r="75" spans="1:8" s="228" customFormat="1" ht="25.5" x14ac:dyDescent="0.25">
      <c r="A75" s="233" t="s">
        <v>330</v>
      </c>
      <c r="B75" s="231" t="s">
        <v>275</v>
      </c>
      <c r="C75" s="219" t="s">
        <v>178</v>
      </c>
      <c r="D75" s="219"/>
      <c r="E75" s="243">
        <v>1138.3</v>
      </c>
      <c r="F75" s="243">
        <v>298.7</v>
      </c>
      <c r="G75" s="243">
        <v>1422.4</v>
      </c>
      <c r="H75" s="224"/>
    </row>
    <row r="76" spans="1:8" s="228" customFormat="1" x14ac:dyDescent="0.25">
      <c r="A76" s="227" t="s">
        <v>102</v>
      </c>
      <c r="B76" s="231" t="s">
        <v>275</v>
      </c>
      <c r="C76" s="219" t="s">
        <v>178</v>
      </c>
      <c r="D76" s="219" t="s">
        <v>103</v>
      </c>
      <c r="E76" s="220">
        <v>1138.3</v>
      </c>
      <c r="F76" s="220">
        <v>298.7</v>
      </c>
      <c r="G76" s="220">
        <v>1422.4</v>
      </c>
      <c r="H76" s="224"/>
    </row>
    <row r="77" spans="1:8" s="228" customFormat="1" ht="25.5" x14ac:dyDescent="0.25">
      <c r="A77" s="181" t="s">
        <v>276</v>
      </c>
      <c r="B77" s="244" t="s">
        <v>277</v>
      </c>
      <c r="C77" s="219"/>
      <c r="D77" s="219"/>
      <c r="E77" s="220">
        <v>1052.5999999999999</v>
      </c>
      <c r="F77" s="220"/>
      <c r="G77" s="220"/>
      <c r="H77" s="224"/>
    </row>
    <row r="78" spans="1:8" s="228" customFormat="1" ht="25.5" x14ac:dyDescent="0.25">
      <c r="A78" s="233" t="s">
        <v>330</v>
      </c>
      <c r="B78" s="244" t="s">
        <v>277</v>
      </c>
      <c r="C78" s="219" t="s">
        <v>178</v>
      </c>
      <c r="D78" s="219"/>
      <c r="E78" s="220">
        <v>1052.5999999999999</v>
      </c>
      <c r="F78" s="220">
        <v>0</v>
      </c>
      <c r="G78" s="220">
        <v>0</v>
      </c>
      <c r="H78" s="224"/>
    </row>
    <row r="79" spans="1:8" s="228" customFormat="1" x14ac:dyDescent="0.25">
      <c r="A79" s="227" t="s">
        <v>102</v>
      </c>
      <c r="B79" s="244" t="s">
        <v>277</v>
      </c>
      <c r="C79" s="219" t="s">
        <v>178</v>
      </c>
      <c r="D79" s="219" t="s">
        <v>103</v>
      </c>
      <c r="E79" s="220">
        <v>1052.5999999999999</v>
      </c>
      <c r="F79" s="220">
        <v>0</v>
      </c>
      <c r="G79" s="220">
        <v>0</v>
      </c>
      <c r="H79" s="224"/>
    </row>
    <row r="80" spans="1:8" s="228" customFormat="1" ht="39" x14ac:dyDescent="0.25">
      <c r="A80" s="227" t="s">
        <v>352</v>
      </c>
      <c r="B80" s="231" t="s">
        <v>353</v>
      </c>
      <c r="C80" s="219"/>
      <c r="D80" s="219"/>
      <c r="E80" s="220">
        <v>530.79999999999995</v>
      </c>
      <c r="F80" s="220">
        <v>589.5</v>
      </c>
      <c r="G80" s="220">
        <v>500.7</v>
      </c>
      <c r="H80" s="224"/>
    </row>
    <row r="81" spans="1:8" s="228" customFormat="1" ht="25.5" x14ac:dyDescent="0.25">
      <c r="A81" s="233" t="s">
        <v>330</v>
      </c>
      <c r="B81" s="231" t="s">
        <v>353</v>
      </c>
      <c r="C81" s="219" t="s">
        <v>178</v>
      </c>
      <c r="D81" s="219"/>
      <c r="E81" s="220">
        <v>530.79999999999995</v>
      </c>
      <c r="F81" s="220">
        <v>589.5</v>
      </c>
      <c r="G81" s="220">
        <v>500.7</v>
      </c>
      <c r="H81" s="224"/>
    </row>
    <row r="82" spans="1:8" s="228" customFormat="1" x14ac:dyDescent="0.25">
      <c r="A82" s="233" t="s">
        <v>102</v>
      </c>
      <c r="B82" s="231" t="s">
        <v>353</v>
      </c>
      <c r="C82" s="219" t="s">
        <v>178</v>
      </c>
      <c r="D82" s="219" t="s">
        <v>103</v>
      </c>
      <c r="E82" s="220">
        <v>530.79999999999995</v>
      </c>
      <c r="F82" s="220">
        <v>589.5</v>
      </c>
      <c r="G82" s="220">
        <v>500.7</v>
      </c>
      <c r="H82" s="224"/>
    </row>
    <row r="83" spans="1:8" s="228" customFormat="1" ht="25.5" x14ac:dyDescent="0.25">
      <c r="A83" s="233" t="s">
        <v>434</v>
      </c>
      <c r="B83" s="231" t="s">
        <v>432</v>
      </c>
      <c r="C83" s="219"/>
      <c r="D83" s="219"/>
      <c r="E83" s="220">
        <v>49.4</v>
      </c>
      <c r="F83" s="220">
        <v>0</v>
      </c>
      <c r="G83" s="220">
        <v>0</v>
      </c>
      <c r="H83" s="224"/>
    </row>
    <row r="84" spans="1:8" s="228" customFormat="1" ht="25.5" x14ac:dyDescent="0.25">
      <c r="A84" s="233" t="s">
        <v>330</v>
      </c>
      <c r="B84" s="231" t="s">
        <v>432</v>
      </c>
      <c r="C84" s="219" t="s">
        <v>178</v>
      </c>
      <c r="D84" s="219" t="s">
        <v>103</v>
      </c>
      <c r="E84" s="220">
        <v>49.4</v>
      </c>
      <c r="F84" s="220">
        <v>0</v>
      </c>
      <c r="G84" s="220">
        <v>0</v>
      </c>
      <c r="H84" s="224"/>
    </row>
    <row r="85" spans="1:8" s="228" customFormat="1" ht="25.5" x14ac:dyDescent="0.25">
      <c r="A85" s="233" t="s">
        <v>280</v>
      </c>
      <c r="B85" s="231" t="s">
        <v>281</v>
      </c>
      <c r="C85" s="219"/>
      <c r="D85" s="219"/>
      <c r="E85" s="220">
        <v>900</v>
      </c>
      <c r="F85" s="220">
        <v>900</v>
      </c>
      <c r="G85" s="220">
        <v>0</v>
      </c>
      <c r="H85" s="224"/>
    </row>
    <row r="86" spans="1:8" s="228" customFormat="1" ht="25.5" x14ac:dyDescent="0.25">
      <c r="A86" s="233" t="s">
        <v>330</v>
      </c>
      <c r="B86" s="231" t="s">
        <v>281</v>
      </c>
      <c r="C86" s="223" t="s">
        <v>178</v>
      </c>
      <c r="D86" s="219"/>
      <c r="E86" s="220">
        <v>900</v>
      </c>
      <c r="F86" s="220">
        <v>900</v>
      </c>
      <c r="G86" s="220">
        <v>0</v>
      </c>
      <c r="H86" s="224"/>
    </row>
    <row r="87" spans="1:8" s="228" customFormat="1" x14ac:dyDescent="0.25">
      <c r="A87" s="233" t="s">
        <v>102</v>
      </c>
      <c r="B87" s="231" t="s">
        <v>281</v>
      </c>
      <c r="C87" s="223" t="s">
        <v>178</v>
      </c>
      <c r="D87" s="219" t="s">
        <v>103</v>
      </c>
      <c r="E87" s="220">
        <v>900</v>
      </c>
      <c r="F87" s="220">
        <v>900</v>
      </c>
      <c r="G87" s="220">
        <v>0</v>
      </c>
      <c r="H87" s="224"/>
    </row>
    <row r="88" spans="1:8" s="228" customFormat="1" ht="39" x14ac:dyDescent="0.25">
      <c r="A88" s="229" t="s">
        <v>354</v>
      </c>
      <c r="B88" s="238" t="s">
        <v>286</v>
      </c>
      <c r="C88" s="219"/>
      <c r="D88" s="219"/>
      <c r="E88" s="217">
        <v>7768</v>
      </c>
      <c r="F88" s="217">
        <f>F89</f>
        <v>3578.2</v>
      </c>
      <c r="G88" s="217">
        <f>G89</f>
        <v>3714.1</v>
      </c>
      <c r="H88" s="224"/>
    </row>
    <row r="89" spans="1:8" s="228" customFormat="1" x14ac:dyDescent="0.25">
      <c r="A89" s="218" t="s">
        <v>327</v>
      </c>
      <c r="B89" s="239" t="s">
        <v>287</v>
      </c>
      <c r="C89" s="219"/>
      <c r="D89" s="219"/>
      <c r="E89" s="220">
        <v>7768</v>
      </c>
      <c r="F89" s="220">
        <v>3578.2</v>
      </c>
      <c r="G89" s="220">
        <v>3714.1</v>
      </c>
      <c r="H89" s="224"/>
    </row>
    <row r="90" spans="1:8" s="228" customFormat="1" ht="39" x14ac:dyDescent="0.25">
      <c r="A90" s="232" t="s">
        <v>355</v>
      </c>
      <c r="B90" s="239" t="s">
        <v>289</v>
      </c>
      <c r="C90" s="219"/>
      <c r="D90" s="219"/>
      <c r="E90" s="220">
        <v>6050.2</v>
      </c>
      <c r="F90" s="220">
        <v>3578.2</v>
      </c>
      <c r="G90" s="220">
        <v>3714.1</v>
      </c>
      <c r="H90" s="224"/>
    </row>
    <row r="91" spans="1:8" s="228" customFormat="1" ht="26.25" x14ac:dyDescent="0.25">
      <c r="A91" s="240" t="s">
        <v>356</v>
      </c>
      <c r="B91" s="239" t="s">
        <v>357</v>
      </c>
      <c r="C91" s="219"/>
      <c r="D91" s="219"/>
      <c r="E91" s="220">
        <v>3421.7</v>
      </c>
      <c r="F91" s="220">
        <v>1892</v>
      </c>
      <c r="G91" s="220">
        <v>2027.9</v>
      </c>
      <c r="H91" s="224"/>
    </row>
    <row r="92" spans="1:8" s="228" customFormat="1" ht="26.25" x14ac:dyDescent="0.25">
      <c r="A92" s="232" t="s">
        <v>292</v>
      </c>
      <c r="B92" s="239" t="s">
        <v>357</v>
      </c>
      <c r="C92" s="219" t="s">
        <v>293</v>
      </c>
      <c r="D92" s="219"/>
      <c r="E92" s="243">
        <v>3421.7</v>
      </c>
      <c r="F92" s="243">
        <v>1892</v>
      </c>
      <c r="G92" s="243">
        <v>2027.9</v>
      </c>
      <c r="H92" s="224"/>
    </row>
    <row r="93" spans="1:8" s="228" customFormat="1" x14ac:dyDescent="0.25">
      <c r="A93" s="227" t="s">
        <v>106</v>
      </c>
      <c r="B93" s="239" t="s">
        <v>357</v>
      </c>
      <c r="C93" s="219" t="s">
        <v>293</v>
      </c>
      <c r="D93" s="219" t="s">
        <v>107</v>
      </c>
      <c r="E93" s="220">
        <v>3421.7</v>
      </c>
      <c r="F93" s="220">
        <v>1892</v>
      </c>
      <c r="G93" s="220">
        <v>2027.9</v>
      </c>
      <c r="H93" s="224"/>
    </row>
    <row r="94" spans="1:8" s="228" customFormat="1" ht="39" customHeight="1" x14ac:dyDescent="0.25">
      <c r="A94" s="318" t="s">
        <v>472</v>
      </c>
      <c r="B94" s="239" t="s">
        <v>462</v>
      </c>
      <c r="C94" s="219" t="s">
        <v>293</v>
      </c>
      <c r="D94" s="219"/>
      <c r="E94" s="220">
        <v>631.9</v>
      </c>
      <c r="F94" s="220">
        <v>0</v>
      </c>
      <c r="G94" s="220">
        <v>0</v>
      </c>
      <c r="H94" s="224"/>
    </row>
    <row r="95" spans="1:8" s="228" customFormat="1" ht="26.25" x14ac:dyDescent="0.25">
      <c r="A95" s="232" t="s">
        <v>292</v>
      </c>
      <c r="B95" s="239" t="s">
        <v>462</v>
      </c>
      <c r="C95" s="219" t="s">
        <v>293</v>
      </c>
      <c r="D95" s="219" t="s">
        <v>107</v>
      </c>
      <c r="E95" s="220">
        <v>631.9</v>
      </c>
      <c r="F95" s="220">
        <v>0</v>
      </c>
      <c r="G95" s="220">
        <v>0</v>
      </c>
      <c r="H95" s="224"/>
    </row>
    <row r="96" spans="1:8" s="228" customFormat="1" ht="76.5" x14ac:dyDescent="0.25">
      <c r="A96" s="157" t="s">
        <v>358</v>
      </c>
      <c r="B96" s="239" t="s">
        <v>359</v>
      </c>
      <c r="C96" s="219"/>
      <c r="D96" s="219"/>
      <c r="E96" s="220">
        <v>1996.6</v>
      </c>
      <c r="F96" s="220">
        <v>1686.2</v>
      </c>
      <c r="G96" s="220">
        <v>1686.2</v>
      </c>
      <c r="H96" s="224"/>
    </row>
    <row r="97" spans="1:19" s="228" customFormat="1" ht="26.25" x14ac:dyDescent="0.25">
      <c r="A97" s="227" t="s">
        <v>292</v>
      </c>
      <c r="B97" s="239" t="s">
        <v>359</v>
      </c>
      <c r="C97" s="219" t="s">
        <v>293</v>
      </c>
      <c r="D97" s="219" t="s">
        <v>107</v>
      </c>
      <c r="E97" s="220">
        <v>1996.6</v>
      </c>
      <c r="F97" s="220">
        <v>1686.2</v>
      </c>
      <c r="G97" s="220">
        <v>1686.2</v>
      </c>
      <c r="H97" s="224"/>
    </row>
    <row r="98" spans="1:19" s="228" customFormat="1" ht="0.75" hidden="1" customHeight="1" x14ac:dyDescent="0.25">
      <c r="A98" s="229" t="s">
        <v>360</v>
      </c>
      <c r="B98" s="238" t="s">
        <v>313</v>
      </c>
      <c r="C98" s="219"/>
      <c r="D98" s="219"/>
      <c r="E98" s="217">
        <v>658.5</v>
      </c>
      <c r="F98" s="217">
        <v>667.3</v>
      </c>
      <c r="G98" s="217">
        <v>676.2</v>
      </c>
      <c r="H98" s="224"/>
    </row>
    <row r="99" spans="1:19" s="247" customFormat="1" ht="0.75" customHeight="1" x14ac:dyDescent="0.25">
      <c r="A99" s="245" t="s">
        <v>361</v>
      </c>
      <c r="B99" s="246" t="s">
        <v>362</v>
      </c>
      <c r="C99" s="219"/>
      <c r="D99" s="219"/>
      <c r="E99" s="217">
        <v>3296.5</v>
      </c>
      <c r="F99" s="220">
        <v>0</v>
      </c>
      <c r="G99" s="220">
        <v>0</v>
      </c>
      <c r="H99" s="224" t="s">
        <v>363</v>
      </c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</row>
    <row r="100" spans="1:19" s="247" customFormat="1" ht="26.25" hidden="1" x14ac:dyDescent="0.25">
      <c r="A100" s="245" t="s">
        <v>364</v>
      </c>
      <c r="B100" s="246" t="s">
        <v>362</v>
      </c>
      <c r="C100" s="219" t="s">
        <v>293</v>
      </c>
      <c r="D100" s="219"/>
      <c r="E100" s="220">
        <v>3296.5</v>
      </c>
      <c r="F100" s="220">
        <v>0</v>
      </c>
      <c r="G100" s="220">
        <v>0</v>
      </c>
      <c r="H100" s="224" t="s">
        <v>363</v>
      </c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</row>
    <row r="101" spans="1:19" s="247" customFormat="1" hidden="1" x14ac:dyDescent="0.25">
      <c r="A101" s="248" t="s">
        <v>106</v>
      </c>
      <c r="B101" s="246" t="s">
        <v>362</v>
      </c>
      <c r="C101" s="219" t="s">
        <v>293</v>
      </c>
      <c r="D101" s="219" t="s">
        <v>107</v>
      </c>
      <c r="E101" s="220">
        <v>3296.5</v>
      </c>
      <c r="F101" s="220">
        <v>0</v>
      </c>
      <c r="G101" s="220">
        <v>0</v>
      </c>
      <c r="H101" s="224" t="s">
        <v>363</v>
      </c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</row>
    <row r="102" spans="1:19" s="247" customFormat="1" ht="39" x14ac:dyDescent="0.25">
      <c r="A102" s="359" t="s">
        <v>471</v>
      </c>
      <c r="B102" s="97" t="s">
        <v>463</v>
      </c>
      <c r="C102" s="219"/>
      <c r="D102" s="219"/>
      <c r="E102" s="220">
        <v>1526.3</v>
      </c>
      <c r="F102" s="220">
        <v>0</v>
      </c>
      <c r="G102" s="220">
        <v>0</v>
      </c>
      <c r="H102" s="224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</row>
    <row r="103" spans="1:19" s="247" customFormat="1" ht="26.25" x14ac:dyDescent="0.25">
      <c r="A103" s="227" t="s">
        <v>292</v>
      </c>
      <c r="B103" s="97" t="s">
        <v>463</v>
      </c>
      <c r="C103" s="219" t="s">
        <v>293</v>
      </c>
      <c r="D103" s="219" t="s">
        <v>107</v>
      </c>
      <c r="E103" s="220">
        <v>1526.3</v>
      </c>
      <c r="F103" s="220">
        <v>0</v>
      </c>
      <c r="G103" s="220">
        <v>0</v>
      </c>
      <c r="H103" s="224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</row>
    <row r="104" spans="1:19" s="247" customFormat="1" ht="26.25" x14ac:dyDescent="0.25">
      <c r="A104" s="359" t="s">
        <v>442</v>
      </c>
      <c r="B104" s="97" t="s">
        <v>443</v>
      </c>
      <c r="C104" s="219"/>
      <c r="D104" s="219"/>
      <c r="E104" s="220">
        <v>191.5</v>
      </c>
      <c r="F104" s="220">
        <v>0</v>
      </c>
      <c r="G104" s="220">
        <v>0</v>
      </c>
      <c r="H104" s="224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</row>
    <row r="105" spans="1:19" s="247" customFormat="1" ht="24.75" customHeight="1" x14ac:dyDescent="0.25">
      <c r="A105" s="227" t="s">
        <v>292</v>
      </c>
      <c r="B105" s="97" t="s">
        <v>443</v>
      </c>
      <c r="C105" s="219"/>
      <c r="D105" s="219"/>
      <c r="E105" s="220">
        <v>191.5</v>
      </c>
      <c r="F105" s="220">
        <v>0</v>
      </c>
      <c r="G105" s="220">
        <v>0</v>
      </c>
      <c r="H105" s="224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</row>
    <row r="106" spans="1:19" s="247" customFormat="1" ht="16.5" customHeight="1" x14ac:dyDescent="0.25">
      <c r="A106" s="227" t="s">
        <v>106</v>
      </c>
      <c r="B106" s="97" t="s">
        <v>443</v>
      </c>
      <c r="C106" s="219" t="s">
        <v>293</v>
      </c>
      <c r="D106" s="219" t="s">
        <v>107</v>
      </c>
      <c r="E106" s="220">
        <v>191.5</v>
      </c>
      <c r="F106" s="220">
        <v>0</v>
      </c>
      <c r="G106" s="220">
        <v>0</v>
      </c>
      <c r="H106" s="224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</row>
    <row r="107" spans="1:19" s="228" customFormat="1" ht="42" customHeight="1" x14ac:dyDescent="0.25">
      <c r="A107" s="249" t="s">
        <v>360</v>
      </c>
      <c r="B107" s="238" t="s">
        <v>313</v>
      </c>
      <c r="C107" s="219"/>
      <c r="D107" s="219"/>
      <c r="E107" s="217">
        <v>721</v>
      </c>
      <c r="F107" s="217">
        <v>721</v>
      </c>
      <c r="G107" s="217">
        <v>721</v>
      </c>
      <c r="H107" s="224"/>
    </row>
    <row r="108" spans="1:19" s="228" customFormat="1" x14ac:dyDescent="0.25">
      <c r="A108" s="218" t="s">
        <v>327</v>
      </c>
      <c r="B108" s="239" t="s">
        <v>314</v>
      </c>
      <c r="C108" s="219"/>
      <c r="D108" s="219"/>
      <c r="E108" s="220">
        <v>721</v>
      </c>
      <c r="F108" s="220">
        <v>721</v>
      </c>
      <c r="G108" s="220">
        <v>721</v>
      </c>
      <c r="H108" s="224"/>
    </row>
    <row r="109" spans="1:19" s="228" customFormat="1" ht="26.25" x14ac:dyDescent="0.25">
      <c r="A109" s="232" t="s">
        <v>365</v>
      </c>
      <c r="B109" s="239" t="s">
        <v>316</v>
      </c>
      <c r="C109" s="219"/>
      <c r="D109" s="219"/>
      <c r="E109" s="220">
        <v>721</v>
      </c>
      <c r="F109" s="220">
        <v>721</v>
      </c>
      <c r="G109" s="220">
        <v>721</v>
      </c>
      <c r="H109" s="224"/>
    </row>
    <row r="110" spans="1:19" s="228" customFormat="1" ht="26.25" x14ac:dyDescent="0.25">
      <c r="A110" s="240" t="s">
        <v>317</v>
      </c>
      <c r="B110" s="239" t="s">
        <v>366</v>
      </c>
      <c r="C110" s="219"/>
      <c r="D110" s="250"/>
      <c r="E110" s="220">
        <v>721</v>
      </c>
      <c r="F110" s="220">
        <v>721</v>
      </c>
      <c r="G110" s="220">
        <v>721</v>
      </c>
      <c r="H110" s="224"/>
    </row>
    <row r="111" spans="1:19" s="228" customFormat="1" ht="26.25" x14ac:dyDescent="0.25">
      <c r="A111" s="232" t="s">
        <v>292</v>
      </c>
      <c r="B111" s="239" t="s">
        <v>366</v>
      </c>
      <c r="C111" s="219" t="s">
        <v>293</v>
      </c>
      <c r="D111" s="250"/>
      <c r="E111" s="243">
        <v>721</v>
      </c>
      <c r="F111" s="243">
        <v>721</v>
      </c>
      <c r="G111" s="243">
        <v>721</v>
      </c>
      <c r="H111" s="224"/>
    </row>
    <row r="112" spans="1:19" s="225" customFormat="1" x14ac:dyDescent="0.25">
      <c r="A112" s="227" t="s">
        <v>116</v>
      </c>
      <c r="B112" s="239" t="s">
        <v>366</v>
      </c>
      <c r="C112" s="219" t="s">
        <v>293</v>
      </c>
      <c r="D112" s="219" t="s">
        <v>117</v>
      </c>
      <c r="E112" s="220">
        <v>721</v>
      </c>
      <c r="F112" s="220">
        <v>721</v>
      </c>
      <c r="G112" s="220">
        <v>721</v>
      </c>
      <c r="H112" s="224"/>
    </row>
    <row r="113" spans="1:8" s="228" customFormat="1" ht="39" x14ac:dyDescent="0.25">
      <c r="A113" s="229" t="s">
        <v>367</v>
      </c>
      <c r="B113" s="238" t="s">
        <v>299</v>
      </c>
      <c r="C113" s="219"/>
      <c r="D113" s="219"/>
      <c r="E113" s="217">
        <v>0</v>
      </c>
      <c r="F113" s="217">
        <v>1.1000000000000001</v>
      </c>
      <c r="G113" s="217">
        <v>1.1000000000000001</v>
      </c>
      <c r="H113" s="224"/>
    </row>
    <row r="114" spans="1:8" s="228" customFormat="1" x14ac:dyDescent="0.25">
      <c r="A114" s="218" t="s">
        <v>327</v>
      </c>
      <c r="B114" s="239" t="s">
        <v>300</v>
      </c>
      <c r="C114" s="219"/>
      <c r="D114" s="219"/>
      <c r="E114" s="220">
        <v>0</v>
      </c>
      <c r="F114" s="220">
        <v>1.1000000000000001</v>
      </c>
      <c r="G114" s="220">
        <v>1.1000000000000001</v>
      </c>
      <c r="H114" s="224"/>
    </row>
    <row r="115" spans="1:8" s="228" customFormat="1" ht="39" x14ac:dyDescent="0.25">
      <c r="A115" s="232" t="s">
        <v>368</v>
      </c>
      <c r="B115" s="239" t="s">
        <v>302</v>
      </c>
      <c r="C115" s="219"/>
      <c r="D115" s="219"/>
      <c r="E115" s="220">
        <v>0</v>
      </c>
      <c r="F115" s="220">
        <v>1.1000000000000001</v>
      </c>
      <c r="G115" s="220">
        <v>1.1000000000000001</v>
      </c>
      <c r="H115" s="224"/>
    </row>
    <row r="116" spans="1:8" s="228" customFormat="1" ht="26.25" x14ac:dyDescent="0.25">
      <c r="A116" s="240" t="s">
        <v>303</v>
      </c>
      <c r="B116" s="239" t="s">
        <v>304</v>
      </c>
      <c r="C116" s="219"/>
      <c r="D116" s="219"/>
      <c r="E116" s="220">
        <v>0</v>
      </c>
      <c r="F116" s="220">
        <v>1.1000000000000001</v>
      </c>
      <c r="G116" s="220">
        <v>1.1000000000000001</v>
      </c>
      <c r="H116" s="224"/>
    </row>
    <row r="117" spans="1:8" s="228" customFormat="1" x14ac:dyDescent="0.25">
      <c r="A117" s="251" t="s">
        <v>297</v>
      </c>
      <c r="B117" s="239" t="s">
        <v>304</v>
      </c>
      <c r="C117" s="219" t="s">
        <v>305</v>
      </c>
      <c r="D117" s="219"/>
      <c r="E117" s="243">
        <v>0</v>
      </c>
      <c r="F117" s="243">
        <v>1.1000000000000001</v>
      </c>
      <c r="G117" s="243">
        <v>1.1000000000000001</v>
      </c>
      <c r="H117" s="224"/>
    </row>
    <row r="118" spans="1:8" s="228" customFormat="1" x14ac:dyDescent="0.25">
      <c r="A118" s="222" t="s">
        <v>112</v>
      </c>
      <c r="B118" s="239" t="s">
        <v>304</v>
      </c>
      <c r="C118" s="219" t="s">
        <v>305</v>
      </c>
      <c r="D118" s="219" t="s">
        <v>113</v>
      </c>
      <c r="E118" s="220">
        <v>0</v>
      </c>
      <c r="F118" s="220">
        <v>1.1000000000000001</v>
      </c>
      <c r="G118" s="220">
        <v>1.1000000000000001</v>
      </c>
      <c r="H118" s="224"/>
    </row>
    <row r="119" spans="1:8" s="228" customFormat="1" ht="38.25" x14ac:dyDescent="0.25">
      <c r="A119" s="252" t="s">
        <v>369</v>
      </c>
      <c r="B119" s="253" t="s">
        <v>136</v>
      </c>
      <c r="C119" s="254"/>
      <c r="D119" s="254"/>
      <c r="E119" s="217">
        <v>9725.7000000000007</v>
      </c>
      <c r="F119" s="217">
        <v>8469.5</v>
      </c>
      <c r="G119" s="217">
        <v>7821.2</v>
      </c>
      <c r="H119" s="224"/>
    </row>
    <row r="120" spans="1:8" s="228" customFormat="1" ht="38.25" x14ac:dyDescent="0.25">
      <c r="A120" s="255" t="s">
        <v>145</v>
      </c>
      <c r="B120" s="256" t="s">
        <v>146</v>
      </c>
      <c r="C120" s="254"/>
      <c r="D120" s="257"/>
      <c r="E120" s="258">
        <v>1667.6</v>
      </c>
      <c r="F120" s="258">
        <v>1478.5</v>
      </c>
      <c r="G120" s="258">
        <v>1311.5</v>
      </c>
      <c r="H120" s="224"/>
    </row>
    <row r="121" spans="1:8" s="228" customFormat="1" x14ac:dyDescent="0.25">
      <c r="A121" s="259" t="s">
        <v>139</v>
      </c>
      <c r="B121" s="260" t="s">
        <v>147</v>
      </c>
      <c r="C121" s="219"/>
      <c r="D121" s="257"/>
      <c r="E121" s="261">
        <v>1667.6</v>
      </c>
      <c r="F121" s="261">
        <v>1478.5</v>
      </c>
      <c r="G121" s="261">
        <v>1311.5</v>
      </c>
      <c r="H121" s="224"/>
    </row>
    <row r="122" spans="1:8" s="228" customFormat="1" x14ac:dyDescent="0.25">
      <c r="A122" s="226" t="s">
        <v>141</v>
      </c>
      <c r="B122" s="260" t="s">
        <v>148</v>
      </c>
      <c r="C122" s="219"/>
      <c r="D122" s="257"/>
      <c r="E122" s="261">
        <v>1589</v>
      </c>
      <c r="F122" s="261">
        <v>1478.5</v>
      </c>
      <c r="G122" s="261">
        <v>1311.5</v>
      </c>
      <c r="H122" s="224"/>
    </row>
    <row r="123" spans="1:8" s="228" customFormat="1" ht="51" x14ac:dyDescent="0.25">
      <c r="A123" s="221" t="s">
        <v>149</v>
      </c>
      <c r="B123" s="260" t="s">
        <v>148</v>
      </c>
      <c r="C123" s="219" t="s">
        <v>370</v>
      </c>
      <c r="D123" s="219"/>
      <c r="E123" s="261">
        <v>1589</v>
      </c>
      <c r="F123" s="261">
        <v>1478.5</v>
      </c>
      <c r="G123" s="261">
        <v>1311.5</v>
      </c>
      <c r="H123" s="224"/>
    </row>
    <row r="124" spans="1:8" s="228" customFormat="1" ht="38.25" x14ac:dyDescent="0.25">
      <c r="A124" s="262" t="s">
        <v>74</v>
      </c>
      <c r="B124" s="260" t="s">
        <v>148</v>
      </c>
      <c r="C124" s="250" t="s">
        <v>370</v>
      </c>
      <c r="D124" s="250" t="s">
        <v>75</v>
      </c>
      <c r="E124" s="236">
        <v>1589</v>
      </c>
      <c r="F124" s="236">
        <v>1478.5</v>
      </c>
      <c r="G124" s="236">
        <v>1311.5</v>
      </c>
      <c r="H124" s="224"/>
    </row>
    <row r="125" spans="1:8" s="228" customFormat="1" ht="51" x14ac:dyDescent="0.25">
      <c r="A125" s="102" t="s">
        <v>149</v>
      </c>
      <c r="B125" s="260" t="s">
        <v>464</v>
      </c>
      <c r="C125" s="250" t="s">
        <v>370</v>
      </c>
      <c r="D125" s="250"/>
      <c r="E125" s="236">
        <v>78.599999999999994</v>
      </c>
      <c r="F125" s="236">
        <v>0</v>
      </c>
      <c r="G125" s="236">
        <v>0</v>
      </c>
      <c r="H125" s="224"/>
    </row>
    <row r="126" spans="1:8" s="228" customFormat="1" ht="30" x14ac:dyDescent="0.25">
      <c r="A126" s="318" t="s">
        <v>460</v>
      </c>
      <c r="B126" s="260" t="s">
        <v>464</v>
      </c>
      <c r="C126" s="250" t="s">
        <v>370</v>
      </c>
      <c r="D126" s="250" t="s">
        <v>75</v>
      </c>
      <c r="E126" s="236">
        <v>78.599999999999994</v>
      </c>
      <c r="F126" s="236">
        <v>0</v>
      </c>
      <c r="G126" s="236">
        <v>0</v>
      </c>
      <c r="H126" s="224"/>
    </row>
    <row r="127" spans="1:8" s="228" customFormat="1" ht="25.5" x14ac:dyDescent="0.25">
      <c r="A127" s="255" t="s">
        <v>137</v>
      </c>
      <c r="B127" s="256" t="s">
        <v>138</v>
      </c>
      <c r="C127" s="216"/>
      <c r="D127" s="216"/>
      <c r="E127" s="217">
        <v>8058.1</v>
      </c>
      <c r="F127" s="217">
        <v>6991</v>
      </c>
      <c r="G127" s="217">
        <f>G128</f>
        <v>6509.5</v>
      </c>
      <c r="H127" s="224"/>
    </row>
    <row r="128" spans="1:8" s="228" customFormat="1" x14ac:dyDescent="0.25">
      <c r="A128" s="259" t="s">
        <v>139</v>
      </c>
      <c r="B128" s="260" t="s">
        <v>140</v>
      </c>
      <c r="C128" s="219"/>
      <c r="D128" s="219"/>
      <c r="E128" s="220">
        <v>7998.1</v>
      </c>
      <c r="F128" s="220">
        <v>6991</v>
      </c>
      <c r="G128" s="220">
        <v>6509.5</v>
      </c>
      <c r="H128" s="224"/>
    </row>
    <row r="129" spans="1:8" s="228" customFormat="1" x14ac:dyDescent="0.25">
      <c r="A129" s="226" t="s">
        <v>141</v>
      </c>
      <c r="B129" s="263" t="s">
        <v>142</v>
      </c>
      <c r="C129" s="219"/>
      <c r="D129" s="219"/>
      <c r="E129" s="220">
        <v>6385.8</v>
      </c>
      <c r="F129" s="220">
        <v>6991</v>
      </c>
      <c r="G129" s="220">
        <v>6332.6</v>
      </c>
      <c r="H129" s="224"/>
    </row>
    <row r="130" spans="1:8" s="228" customFormat="1" ht="51" x14ac:dyDescent="0.25">
      <c r="A130" s="221" t="s">
        <v>149</v>
      </c>
      <c r="B130" s="263" t="s">
        <v>142</v>
      </c>
      <c r="C130" s="219" t="s">
        <v>370</v>
      </c>
      <c r="D130" s="219"/>
      <c r="E130" s="220">
        <v>4305.8</v>
      </c>
      <c r="F130" s="220">
        <v>5286.1</v>
      </c>
      <c r="G130" s="220">
        <v>4782.8999999999996</v>
      </c>
      <c r="H130" s="264"/>
    </row>
    <row r="131" spans="1:8" s="228" customFormat="1" ht="39" x14ac:dyDescent="0.25">
      <c r="A131" s="227" t="s">
        <v>74</v>
      </c>
      <c r="B131" s="263" t="s">
        <v>142</v>
      </c>
      <c r="C131" s="219" t="s">
        <v>370</v>
      </c>
      <c r="D131" s="219" t="s">
        <v>75</v>
      </c>
      <c r="E131" s="220">
        <v>4305.8</v>
      </c>
      <c r="F131" s="220">
        <v>5286.1</v>
      </c>
      <c r="G131" s="220">
        <v>4782.8999999999996</v>
      </c>
      <c r="H131" s="224"/>
    </row>
    <row r="132" spans="1:8" s="228" customFormat="1" ht="25.5" x14ac:dyDescent="0.25">
      <c r="A132" s="221" t="s">
        <v>330</v>
      </c>
      <c r="B132" s="263" t="s">
        <v>142</v>
      </c>
      <c r="C132" s="219" t="s">
        <v>178</v>
      </c>
      <c r="D132" s="219" t="s">
        <v>75</v>
      </c>
      <c r="E132" s="220">
        <v>1695.6</v>
      </c>
      <c r="F132" s="220">
        <v>1425.4</v>
      </c>
      <c r="G132" s="220">
        <v>1481.2</v>
      </c>
      <c r="H132" s="224"/>
    </row>
    <row r="133" spans="1:8" s="228" customFormat="1" ht="51" x14ac:dyDescent="0.25">
      <c r="A133" s="102" t="s">
        <v>149</v>
      </c>
      <c r="B133" s="260" t="s">
        <v>465</v>
      </c>
      <c r="C133" s="219" t="s">
        <v>370</v>
      </c>
      <c r="D133" s="219"/>
      <c r="E133" s="220">
        <v>1432.9</v>
      </c>
      <c r="F133" s="220">
        <v>0</v>
      </c>
      <c r="G133" s="220">
        <v>0</v>
      </c>
      <c r="H133" s="224"/>
    </row>
    <row r="134" spans="1:8" s="228" customFormat="1" ht="30" x14ac:dyDescent="0.25">
      <c r="A134" s="318" t="s">
        <v>460</v>
      </c>
      <c r="B134" s="260" t="s">
        <v>465</v>
      </c>
      <c r="C134" s="219" t="s">
        <v>370</v>
      </c>
      <c r="D134" s="219" t="s">
        <v>75</v>
      </c>
      <c r="E134" s="220">
        <v>1432.9</v>
      </c>
      <c r="F134" s="220">
        <v>0</v>
      </c>
      <c r="G134" s="220">
        <v>0</v>
      </c>
      <c r="H134" s="224"/>
    </row>
    <row r="135" spans="1:8" s="228" customFormat="1" ht="39" x14ac:dyDescent="0.25">
      <c r="A135" s="227" t="s">
        <v>72</v>
      </c>
      <c r="B135" s="263" t="s">
        <v>142</v>
      </c>
      <c r="C135" s="219" t="s">
        <v>178</v>
      </c>
      <c r="D135" s="219" t="s">
        <v>73</v>
      </c>
      <c r="E135" s="217">
        <v>384.4</v>
      </c>
      <c r="F135" s="265">
        <v>202.4</v>
      </c>
      <c r="G135" s="265">
        <v>205.1</v>
      </c>
      <c r="H135" s="224"/>
    </row>
    <row r="136" spans="1:8" s="228" customFormat="1" ht="39" x14ac:dyDescent="0.25">
      <c r="A136" s="266" t="s">
        <v>152</v>
      </c>
      <c r="B136" s="263" t="s">
        <v>153</v>
      </c>
      <c r="C136" s="219" t="s">
        <v>157</v>
      </c>
      <c r="D136" s="250" t="s">
        <v>77</v>
      </c>
      <c r="E136" s="217">
        <v>235.9</v>
      </c>
      <c r="F136" s="220">
        <v>36.799999999999997</v>
      </c>
      <c r="G136" s="220">
        <v>36.799999999999997</v>
      </c>
      <c r="H136" s="224"/>
    </row>
    <row r="137" spans="1:8" s="228" customFormat="1" ht="26.25" x14ac:dyDescent="0.25">
      <c r="A137" s="267" t="s">
        <v>76</v>
      </c>
      <c r="B137" s="263" t="s">
        <v>153</v>
      </c>
      <c r="C137" s="268">
        <v>500</v>
      </c>
      <c r="D137" s="219" t="s">
        <v>77</v>
      </c>
      <c r="E137" s="220">
        <v>199.1</v>
      </c>
      <c r="F137" s="220">
        <v>36.799999999999997</v>
      </c>
      <c r="G137" s="220">
        <v>36.799999999999997</v>
      </c>
      <c r="H137" s="224"/>
    </row>
    <row r="138" spans="1:8" s="228" customFormat="1" x14ac:dyDescent="0.25">
      <c r="A138" s="221" t="s">
        <v>154</v>
      </c>
      <c r="B138" s="263" t="s">
        <v>153</v>
      </c>
      <c r="C138" s="219" t="s">
        <v>157</v>
      </c>
      <c r="D138" s="219" t="s">
        <v>77</v>
      </c>
      <c r="E138" s="220">
        <v>199.1</v>
      </c>
      <c r="F138" s="220">
        <v>36.799999999999997</v>
      </c>
      <c r="G138" s="220">
        <v>36.799999999999997</v>
      </c>
      <c r="H138" s="224"/>
    </row>
    <row r="139" spans="1:8" s="228" customFormat="1" ht="26.25" x14ac:dyDescent="0.25">
      <c r="A139" s="226" t="s">
        <v>371</v>
      </c>
      <c r="B139" s="263" t="s">
        <v>156</v>
      </c>
      <c r="C139" s="219"/>
      <c r="D139" s="219"/>
      <c r="E139" s="220">
        <v>36.799999999999997</v>
      </c>
      <c r="F139" s="220">
        <v>36.799999999999997</v>
      </c>
      <c r="G139" s="220">
        <v>0</v>
      </c>
      <c r="H139" s="224"/>
    </row>
    <row r="140" spans="1:8" s="228" customFormat="1" x14ac:dyDescent="0.25">
      <c r="A140" s="221" t="s">
        <v>154</v>
      </c>
      <c r="B140" s="263" t="s">
        <v>156</v>
      </c>
      <c r="C140" s="219" t="s">
        <v>157</v>
      </c>
      <c r="D140" s="219" t="s">
        <v>77</v>
      </c>
      <c r="E140" s="220">
        <v>36.799999999999997</v>
      </c>
      <c r="F140" s="220">
        <v>36.799999999999997</v>
      </c>
      <c r="G140" s="220">
        <v>0</v>
      </c>
      <c r="H140" s="224"/>
    </row>
    <row r="141" spans="1:8" s="228" customFormat="1" ht="51" x14ac:dyDescent="0.25">
      <c r="A141" s="269" t="s">
        <v>372</v>
      </c>
      <c r="B141" s="263" t="s">
        <v>164</v>
      </c>
      <c r="C141" s="219"/>
      <c r="D141" s="219"/>
      <c r="E141" s="217">
        <v>3.5</v>
      </c>
      <c r="F141" s="220">
        <v>3.5</v>
      </c>
      <c r="G141" s="220">
        <v>3.5</v>
      </c>
      <c r="H141" s="224"/>
    </row>
    <row r="142" spans="1:8" s="228" customFormat="1" ht="25.5" x14ac:dyDescent="0.25">
      <c r="A142" s="221" t="s">
        <v>330</v>
      </c>
      <c r="B142" s="263" t="s">
        <v>164</v>
      </c>
      <c r="C142" s="219" t="s">
        <v>178</v>
      </c>
      <c r="D142" s="219"/>
      <c r="E142" s="220">
        <v>3.5</v>
      </c>
      <c r="F142" s="220">
        <v>3.5</v>
      </c>
      <c r="G142" s="220">
        <v>3.5</v>
      </c>
      <c r="H142" s="264"/>
    </row>
    <row r="143" spans="1:8" s="228" customFormat="1" x14ac:dyDescent="0.25">
      <c r="A143" s="267" t="s">
        <v>80</v>
      </c>
      <c r="B143" s="263" t="s">
        <v>164</v>
      </c>
      <c r="C143" s="219" t="s">
        <v>178</v>
      </c>
      <c r="D143" s="219" t="s">
        <v>81</v>
      </c>
      <c r="E143" s="220">
        <v>3.5</v>
      </c>
      <c r="F143" s="220">
        <v>3.5</v>
      </c>
      <c r="G143" s="219" t="s">
        <v>373</v>
      </c>
      <c r="H143" s="224"/>
    </row>
    <row r="144" spans="1:8" s="228" customFormat="1" ht="25.5" x14ac:dyDescent="0.25">
      <c r="A144" s="270" t="s">
        <v>165</v>
      </c>
      <c r="B144" s="253" t="s">
        <v>166</v>
      </c>
      <c r="C144" s="216"/>
      <c r="D144" s="219"/>
      <c r="E144" s="217">
        <v>8050.5</v>
      </c>
      <c r="F144" s="217">
        <f t="shared" ref="F144:G145" si="0">F145</f>
        <v>2067.6</v>
      </c>
      <c r="G144" s="217">
        <f t="shared" si="0"/>
        <v>1995.5</v>
      </c>
      <c r="H144" s="224"/>
    </row>
    <row r="145" spans="1:8" s="228" customFormat="1" x14ac:dyDescent="0.25">
      <c r="A145" s="270" t="s">
        <v>139</v>
      </c>
      <c r="B145" s="253" t="s">
        <v>159</v>
      </c>
      <c r="C145" s="216"/>
      <c r="D145" s="216"/>
      <c r="E145" s="217">
        <v>8050.5</v>
      </c>
      <c r="F145" s="217">
        <f t="shared" si="0"/>
        <v>2067.6</v>
      </c>
      <c r="G145" s="217">
        <f t="shared" si="0"/>
        <v>1995.5</v>
      </c>
      <c r="H145" s="224"/>
    </row>
    <row r="146" spans="1:8" s="228" customFormat="1" x14ac:dyDescent="0.25">
      <c r="A146" s="270" t="s">
        <v>139</v>
      </c>
      <c r="B146" s="253" t="s">
        <v>167</v>
      </c>
      <c r="C146" s="216"/>
      <c r="D146" s="216"/>
      <c r="E146" s="217">
        <v>8050.5</v>
      </c>
      <c r="F146" s="217">
        <v>2067.6</v>
      </c>
      <c r="G146" s="217">
        <v>1995.5</v>
      </c>
      <c r="H146" s="224"/>
    </row>
    <row r="147" spans="1:8" s="228" customFormat="1" ht="51.75" x14ac:dyDescent="0.25">
      <c r="A147" s="266" t="s">
        <v>168</v>
      </c>
      <c r="B147" s="253" t="s">
        <v>169</v>
      </c>
      <c r="C147" s="216"/>
      <c r="D147" s="216"/>
      <c r="E147" s="217">
        <v>1187.2</v>
      </c>
      <c r="F147" s="217">
        <v>634.5</v>
      </c>
      <c r="G147" s="217">
        <v>562.5</v>
      </c>
      <c r="H147" s="224"/>
    </row>
    <row r="148" spans="1:8" s="228" customFormat="1" ht="25.5" x14ac:dyDescent="0.25">
      <c r="A148" s="221" t="s">
        <v>330</v>
      </c>
      <c r="B148" s="263" t="s">
        <v>169</v>
      </c>
      <c r="C148" s="219" t="s">
        <v>178</v>
      </c>
      <c r="D148" s="219"/>
      <c r="E148" s="220">
        <v>913.2</v>
      </c>
      <c r="F148" s="220">
        <v>577.5</v>
      </c>
      <c r="G148" s="220">
        <v>502.5</v>
      </c>
      <c r="H148" s="224"/>
    </row>
    <row r="149" spans="1:8" s="228" customFormat="1" x14ac:dyDescent="0.25">
      <c r="A149" s="267" t="s">
        <v>80</v>
      </c>
      <c r="B149" s="263" t="s">
        <v>169</v>
      </c>
      <c r="C149" s="219" t="s">
        <v>178</v>
      </c>
      <c r="D149" s="219" t="s">
        <v>81</v>
      </c>
      <c r="E149" s="271">
        <v>913.2</v>
      </c>
      <c r="F149" s="271">
        <v>577.5</v>
      </c>
      <c r="G149" s="272">
        <v>502.5</v>
      </c>
      <c r="H149" s="224"/>
    </row>
    <row r="150" spans="1:8" s="228" customFormat="1" x14ac:dyDescent="0.25">
      <c r="A150" s="221" t="s">
        <v>170</v>
      </c>
      <c r="B150" s="263" t="s">
        <v>169</v>
      </c>
      <c r="C150" s="219" t="s">
        <v>374</v>
      </c>
      <c r="D150" s="219"/>
      <c r="E150" s="220">
        <v>120</v>
      </c>
      <c r="F150" s="220">
        <v>57</v>
      </c>
      <c r="G150" s="220">
        <v>60</v>
      </c>
      <c r="H150" s="224"/>
    </row>
    <row r="151" spans="1:8" s="228" customFormat="1" x14ac:dyDescent="0.25">
      <c r="A151" s="267" t="s">
        <v>80</v>
      </c>
      <c r="B151" s="263" t="s">
        <v>169</v>
      </c>
      <c r="C151" s="219" t="s">
        <v>374</v>
      </c>
      <c r="D151" s="219" t="s">
        <v>81</v>
      </c>
      <c r="E151" s="273">
        <v>120</v>
      </c>
      <c r="F151" s="274">
        <v>57</v>
      </c>
      <c r="G151" s="273">
        <v>60</v>
      </c>
      <c r="H151" s="224"/>
    </row>
    <row r="152" spans="1:8" s="228" customFormat="1" x14ac:dyDescent="0.25">
      <c r="A152" s="368" t="s">
        <v>453</v>
      </c>
      <c r="B152" s="263" t="s">
        <v>169</v>
      </c>
      <c r="C152" s="219"/>
      <c r="D152" s="219"/>
      <c r="E152" s="276">
        <v>84</v>
      </c>
      <c r="F152" s="274">
        <v>0</v>
      </c>
      <c r="G152" s="273">
        <v>0</v>
      </c>
      <c r="H152" s="224"/>
    </row>
    <row r="153" spans="1:8" s="228" customFormat="1" ht="25.5" x14ac:dyDescent="0.25">
      <c r="A153" s="221" t="s">
        <v>330</v>
      </c>
      <c r="B153" s="263" t="s">
        <v>169</v>
      </c>
      <c r="C153" s="219" t="s">
        <v>178</v>
      </c>
      <c r="D153" s="219" t="s">
        <v>95</v>
      </c>
      <c r="E153" s="273">
        <v>84</v>
      </c>
      <c r="F153" s="274">
        <v>0</v>
      </c>
      <c r="G153" s="273">
        <v>0</v>
      </c>
      <c r="H153" s="224"/>
    </row>
    <row r="154" spans="1:8" s="228" customFormat="1" x14ac:dyDescent="0.25">
      <c r="A154" s="364" t="s">
        <v>94</v>
      </c>
      <c r="B154" s="263" t="s">
        <v>169</v>
      </c>
      <c r="C154" s="219" t="s">
        <v>178</v>
      </c>
      <c r="D154" s="219" t="s">
        <v>95</v>
      </c>
      <c r="E154" s="273">
        <v>84</v>
      </c>
      <c r="F154" s="274">
        <v>0</v>
      </c>
      <c r="G154" s="273">
        <v>0</v>
      </c>
      <c r="H154" s="224"/>
    </row>
    <row r="155" spans="1:8" s="228" customFormat="1" ht="28.5" customHeight="1" x14ac:dyDescent="0.25">
      <c r="A155" s="367" t="s">
        <v>467</v>
      </c>
      <c r="B155" s="263" t="s">
        <v>169</v>
      </c>
      <c r="C155" s="219"/>
      <c r="D155" s="219"/>
      <c r="E155" s="276">
        <v>70</v>
      </c>
      <c r="F155" s="274">
        <v>0</v>
      </c>
      <c r="G155" s="273">
        <v>0</v>
      </c>
      <c r="H155" s="224"/>
    </row>
    <row r="156" spans="1:8" s="228" customFormat="1" ht="25.5" x14ac:dyDescent="0.25">
      <c r="A156" s="221" t="s">
        <v>330</v>
      </c>
      <c r="B156" s="263" t="s">
        <v>169</v>
      </c>
      <c r="C156" s="219" t="s">
        <v>178</v>
      </c>
      <c r="D156" s="219" t="s">
        <v>99</v>
      </c>
      <c r="E156" s="273">
        <v>70</v>
      </c>
      <c r="F156" s="274">
        <v>0</v>
      </c>
      <c r="G156" s="273">
        <v>0</v>
      </c>
      <c r="H156" s="224"/>
    </row>
    <row r="157" spans="1:8" s="228" customFormat="1" x14ac:dyDescent="0.25">
      <c r="A157" s="221" t="s">
        <v>98</v>
      </c>
      <c r="B157" s="263" t="s">
        <v>169</v>
      </c>
      <c r="C157" s="219" t="s">
        <v>178</v>
      </c>
      <c r="D157" s="219" t="s">
        <v>99</v>
      </c>
      <c r="E157" s="273">
        <v>70</v>
      </c>
      <c r="F157" s="274">
        <v>0</v>
      </c>
      <c r="G157" s="273">
        <v>0</v>
      </c>
      <c r="H157" s="224"/>
    </row>
    <row r="158" spans="1:8" s="228" customFormat="1" ht="39" x14ac:dyDescent="0.25">
      <c r="A158" s="275" t="s">
        <v>440</v>
      </c>
      <c r="B158" s="263" t="s">
        <v>438</v>
      </c>
      <c r="C158" s="219"/>
      <c r="D158" s="219"/>
      <c r="E158" s="358">
        <v>200</v>
      </c>
      <c r="F158" s="277">
        <v>0</v>
      </c>
      <c r="G158" s="276">
        <v>0</v>
      </c>
      <c r="H158" s="224"/>
    </row>
    <row r="159" spans="1:8" s="228" customFormat="1" ht="17.25" customHeight="1" x14ac:dyDescent="0.25">
      <c r="A159" s="267" t="s">
        <v>439</v>
      </c>
      <c r="B159" s="263" t="s">
        <v>438</v>
      </c>
      <c r="C159" s="219" t="s">
        <v>178</v>
      </c>
      <c r="D159" s="219"/>
      <c r="E159" s="273">
        <v>200</v>
      </c>
      <c r="F159" s="274">
        <v>0</v>
      </c>
      <c r="G159" s="273">
        <v>0</v>
      </c>
      <c r="H159" s="224"/>
    </row>
    <row r="160" spans="1:8" s="228" customFormat="1" ht="25.5" x14ac:dyDescent="0.25">
      <c r="A160" s="221" t="s">
        <v>330</v>
      </c>
      <c r="B160" s="263" t="s">
        <v>438</v>
      </c>
      <c r="C160" s="219" t="s">
        <v>178</v>
      </c>
      <c r="D160" s="219" t="s">
        <v>81</v>
      </c>
      <c r="E160" s="273">
        <v>200</v>
      </c>
      <c r="F160" s="274">
        <v>0</v>
      </c>
      <c r="G160" s="273">
        <v>0</v>
      </c>
      <c r="H160" s="224"/>
    </row>
    <row r="161" spans="1:8" s="228" customFormat="1" x14ac:dyDescent="0.25">
      <c r="A161" s="267" t="s">
        <v>80</v>
      </c>
      <c r="B161" s="263" t="s">
        <v>438</v>
      </c>
      <c r="C161" s="219" t="s">
        <v>178</v>
      </c>
      <c r="D161" s="219" t="s">
        <v>81</v>
      </c>
      <c r="E161" s="273">
        <v>200</v>
      </c>
      <c r="F161" s="274">
        <v>0</v>
      </c>
      <c r="G161" s="273">
        <v>0</v>
      </c>
      <c r="H161" s="224"/>
    </row>
    <row r="162" spans="1:8" s="228" customFormat="1" ht="26.25" x14ac:dyDescent="0.25">
      <c r="A162" s="275" t="s">
        <v>160</v>
      </c>
      <c r="B162" s="253" t="s">
        <v>375</v>
      </c>
      <c r="C162" s="216" t="s">
        <v>376</v>
      </c>
      <c r="D162" s="219"/>
      <c r="E162" s="276">
        <v>20</v>
      </c>
      <c r="F162" s="277">
        <v>25</v>
      </c>
      <c r="G162" s="276">
        <v>30</v>
      </c>
      <c r="H162" s="224"/>
    </row>
    <row r="163" spans="1:8" s="228" customFormat="1" ht="26.25" x14ac:dyDescent="0.25">
      <c r="A163" s="267" t="s">
        <v>160</v>
      </c>
      <c r="B163" s="263" t="s">
        <v>375</v>
      </c>
      <c r="C163" s="219" t="s">
        <v>376</v>
      </c>
      <c r="D163" s="219" t="s">
        <v>79</v>
      </c>
      <c r="E163" s="273">
        <v>20</v>
      </c>
      <c r="F163" s="274">
        <v>25</v>
      </c>
      <c r="G163" s="273">
        <v>30</v>
      </c>
      <c r="H163" s="224"/>
    </row>
    <row r="164" spans="1:8" s="228" customFormat="1" ht="26.25" x14ac:dyDescent="0.25">
      <c r="A164" s="278" t="s">
        <v>377</v>
      </c>
      <c r="B164" s="253">
        <v>6890100030</v>
      </c>
      <c r="C164" s="219"/>
      <c r="D164" s="219"/>
      <c r="E164" s="276">
        <v>14.1</v>
      </c>
      <c r="F164" s="277">
        <v>15.7</v>
      </c>
      <c r="G164" s="276">
        <v>16.2</v>
      </c>
      <c r="H164" s="224"/>
    </row>
    <row r="165" spans="1:8" s="228" customFormat="1" ht="25.5" x14ac:dyDescent="0.25">
      <c r="A165" s="221" t="s">
        <v>330</v>
      </c>
      <c r="B165" s="263">
        <v>6890100030</v>
      </c>
      <c r="C165" s="219" t="s">
        <v>178</v>
      </c>
      <c r="D165" s="219"/>
      <c r="E165" s="273">
        <v>14.1</v>
      </c>
      <c r="F165" s="274">
        <v>15.7</v>
      </c>
      <c r="G165" s="273">
        <v>16.2</v>
      </c>
      <c r="H165" s="224"/>
    </row>
    <row r="166" spans="1:8" s="228" customFormat="1" x14ac:dyDescent="0.25">
      <c r="A166" s="279" t="s">
        <v>98</v>
      </c>
      <c r="B166" s="263">
        <v>6890100030</v>
      </c>
      <c r="C166" s="219" t="s">
        <v>178</v>
      </c>
      <c r="D166" s="219" t="s">
        <v>99</v>
      </c>
      <c r="E166" s="273">
        <v>14.1</v>
      </c>
      <c r="F166" s="274">
        <v>15.7</v>
      </c>
      <c r="G166" s="273">
        <v>16.2</v>
      </c>
      <c r="H166" s="224"/>
    </row>
    <row r="167" spans="1:8" s="228" customFormat="1" ht="51" x14ac:dyDescent="0.25">
      <c r="A167" s="270" t="s">
        <v>378</v>
      </c>
      <c r="B167" s="256" t="s">
        <v>218</v>
      </c>
      <c r="C167" s="216"/>
      <c r="D167" s="257"/>
      <c r="E167" s="217">
        <v>854.7</v>
      </c>
      <c r="F167" s="217">
        <v>728</v>
      </c>
      <c r="G167" s="217">
        <v>732</v>
      </c>
      <c r="H167" s="224"/>
    </row>
    <row r="168" spans="1:8" s="228" customFormat="1" ht="25.5" x14ac:dyDescent="0.25">
      <c r="A168" s="221" t="s">
        <v>330</v>
      </c>
      <c r="B168" s="260" t="s">
        <v>218</v>
      </c>
      <c r="C168" s="219" t="s">
        <v>178</v>
      </c>
      <c r="D168" s="250"/>
      <c r="E168" s="220">
        <v>854.7</v>
      </c>
      <c r="F168" s="220">
        <v>728</v>
      </c>
      <c r="G168" s="220">
        <v>732</v>
      </c>
      <c r="H168" s="224"/>
    </row>
    <row r="169" spans="1:8" s="228" customFormat="1" x14ac:dyDescent="0.25">
      <c r="A169" s="279" t="s">
        <v>98</v>
      </c>
      <c r="B169" s="260" t="s">
        <v>218</v>
      </c>
      <c r="C169" s="219" t="s">
        <v>178</v>
      </c>
      <c r="D169" s="250" t="s">
        <v>99</v>
      </c>
      <c r="E169" s="220">
        <v>854.7</v>
      </c>
      <c r="F169" s="220">
        <v>728</v>
      </c>
      <c r="G169" s="219" t="s">
        <v>379</v>
      </c>
      <c r="H169" s="224"/>
    </row>
    <row r="170" spans="1:8" s="228" customFormat="1" ht="25.5" x14ac:dyDescent="0.25">
      <c r="A170" s="169" t="s">
        <v>479</v>
      </c>
      <c r="B170" s="260" t="s">
        <v>478</v>
      </c>
      <c r="C170" s="219"/>
      <c r="D170" s="250"/>
      <c r="E170" s="220">
        <v>580</v>
      </c>
      <c r="F170" s="220">
        <v>0</v>
      </c>
      <c r="G170" s="219" t="s">
        <v>446</v>
      </c>
      <c r="H170" s="224"/>
    </row>
    <row r="171" spans="1:8" s="228" customFormat="1" ht="25.5" x14ac:dyDescent="0.25">
      <c r="A171" s="221" t="s">
        <v>330</v>
      </c>
      <c r="B171" s="260" t="s">
        <v>478</v>
      </c>
      <c r="C171" s="219" t="s">
        <v>178</v>
      </c>
      <c r="D171" s="250"/>
      <c r="E171" s="220">
        <v>580</v>
      </c>
      <c r="F171" s="220">
        <v>0</v>
      </c>
      <c r="G171" s="219" t="s">
        <v>446</v>
      </c>
      <c r="H171" s="224"/>
    </row>
    <row r="172" spans="1:8" s="228" customFormat="1" x14ac:dyDescent="0.25">
      <c r="A172" s="279" t="s">
        <v>98</v>
      </c>
      <c r="B172" s="260" t="s">
        <v>478</v>
      </c>
      <c r="C172" s="219" t="s">
        <v>178</v>
      </c>
      <c r="D172" s="250" t="s">
        <v>99</v>
      </c>
      <c r="E172" s="220">
        <v>580</v>
      </c>
      <c r="F172" s="220">
        <v>0</v>
      </c>
      <c r="G172" s="219" t="s">
        <v>446</v>
      </c>
      <c r="H172" s="224"/>
    </row>
    <row r="173" spans="1:8" s="228" customFormat="1" x14ac:dyDescent="0.25">
      <c r="A173" s="280" t="s">
        <v>380</v>
      </c>
      <c r="B173" s="260" t="s">
        <v>381</v>
      </c>
      <c r="C173" s="219"/>
      <c r="D173" s="250"/>
      <c r="E173" s="217">
        <v>113.5</v>
      </c>
      <c r="F173" s="220">
        <v>70.599999999999994</v>
      </c>
      <c r="G173" s="219" t="s">
        <v>435</v>
      </c>
      <c r="H173" s="224"/>
    </row>
    <row r="174" spans="1:8" s="228" customFormat="1" ht="25.5" x14ac:dyDescent="0.25">
      <c r="A174" s="221" t="s">
        <v>330</v>
      </c>
      <c r="B174" s="260" t="s">
        <v>381</v>
      </c>
      <c r="C174" s="219" t="s">
        <v>178</v>
      </c>
      <c r="D174" s="250"/>
      <c r="E174" s="220">
        <v>113.5</v>
      </c>
      <c r="F174" s="220">
        <v>70.599999999999994</v>
      </c>
      <c r="G174" s="219" t="s">
        <v>435</v>
      </c>
      <c r="H174" s="224"/>
    </row>
    <row r="175" spans="1:8" s="228" customFormat="1" x14ac:dyDescent="0.25">
      <c r="A175" s="279" t="s">
        <v>98</v>
      </c>
      <c r="B175" s="260" t="s">
        <v>381</v>
      </c>
      <c r="C175" s="219" t="s">
        <v>178</v>
      </c>
      <c r="D175" s="250" t="s">
        <v>99</v>
      </c>
      <c r="E175" s="220">
        <v>113.5</v>
      </c>
      <c r="F175" s="220">
        <v>70.599999999999994</v>
      </c>
      <c r="G175" s="219" t="s">
        <v>435</v>
      </c>
      <c r="H175" s="224"/>
    </row>
    <row r="176" spans="1:8" s="228" customFormat="1" ht="39" x14ac:dyDescent="0.25">
      <c r="A176" s="275" t="s">
        <v>449</v>
      </c>
      <c r="B176" s="260" t="s">
        <v>452</v>
      </c>
      <c r="C176" s="219"/>
      <c r="D176" s="250"/>
      <c r="E176" s="217">
        <v>4500.7</v>
      </c>
      <c r="F176" s="220">
        <v>0</v>
      </c>
      <c r="G176" s="219" t="s">
        <v>446</v>
      </c>
      <c r="H176" s="224"/>
    </row>
    <row r="177" spans="1:8" s="228" customFormat="1" ht="25.5" x14ac:dyDescent="0.25">
      <c r="A177" s="221" t="s">
        <v>330</v>
      </c>
      <c r="B177" s="260" t="s">
        <v>452</v>
      </c>
      <c r="C177" s="219" t="s">
        <v>178</v>
      </c>
      <c r="D177" s="250"/>
      <c r="E177" s="220">
        <v>4500.7</v>
      </c>
      <c r="F177" s="220">
        <v>0</v>
      </c>
      <c r="G177" s="219" t="s">
        <v>446</v>
      </c>
      <c r="H177" s="224"/>
    </row>
    <row r="178" spans="1:8" s="228" customFormat="1" x14ac:dyDescent="0.25">
      <c r="A178" s="279" t="s">
        <v>98</v>
      </c>
      <c r="B178" s="260" t="s">
        <v>452</v>
      </c>
      <c r="C178" s="219" t="s">
        <v>178</v>
      </c>
      <c r="D178" s="250" t="s">
        <v>99</v>
      </c>
      <c r="E178" s="220">
        <v>4500.7</v>
      </c>
      <c r="F178" s="220">
        <v>0</v>
      </c>
      <c r="G178" s="219" t="s">
        <v>446</v>
      </c>
      <c r="H178" s="224"/>
    </row>
    <row r="179" spans="1:8" s="228" customFormat="1" ht="25.5" x14ac:dyDescent="0.25">
      <c r="A179" s="281" t="s">
        <v>382</v>
      </c>
      <c r="B179" s="282" t="s">
        <v>296</v>
      </c>
      <c r="C179" s="216"/>
      <c r="D179" s="257"/>
      <c r="E179" s="217">
        <v>418.6</v>
      </c>
      <c r="F179" s="217">
        <v>425.2</v>
      </c>
      <c r="G179" s="217">
        <v>430.5</v>
      </c>
      <c r="H179" s="224"/>
    </row>
    <row r="180" spans="1:8" s="228" customFormat="1" x14ac:dyDescent="0.25">
      <c r="A180" s="251" t="s">
        <v>297</v>
      </c>
      <c r="B180" s="283" t="s">
        <v>296</v>
      </c>
      <c r="C180" s="219" t="s">
        <v>305</v>
      </c>
      <c r="D180" s="250"/>
      <c r="E180" s="220">
        <v>418.6</v>
      </c>
      <c r="F180" s="220">
        <v>425.2</v>
      </c>
      <c r="G180" s="220">
        <v>430.5</v>
      </c>
      <c r="H180" s="224"/>
    </row>
    <row r="181" spans="1:8" s="228" customFormat="1" x14ac:dyDescent="0.25">
      <c r="A181" s="284" t="s">
        <v>110</v>
      </c>
      <c r="B181" s="283" t="s">
        <v>296</v>
      </c>
      <c r="C181" s="219" t="s">
        <v>305</v>
      </c>
      <c r="D181" s="250" t="s">
        <v>111</v>
      </c>
      <c r="E181" s="220">
        <v>418.6</v>
      </c>
      <c r="F181" s="220">
        <v>425.2</v>
      </c>
      <c r="G181" s="285">
        <v>430.5</v>
      </c>
      <c r="H181" s="224"/>
    </row>
    <row r="182" spans="1:8" ht="26.25" x14ac:dyDescent="0.25">
      <c r="A182" s="266" t="s">
        <v>173</v>
      </c>
      <c r="B182" s="253" t="s">
        <v>174</v>
      </c>
      <c r="C182" s="216"/>
      <c r="D182" s="257"/>
      <c r="E182" s="217">
        <v>161.69999999999999</v>
      </c>
      <c r="F182" s="217">
        <v>168.6</v>
      </c>
      <c r="G182" s="217">
        <v>174.3</v>
      </c>
    </row>
    <row r="183" spans="1:8" ht="51" x14ac:dyDescent="0.25">
      <c r="A183" s="221" t="s">
        <v>149</v>
      </c>
      <c r="B183" s="263" t="s">
        <v>174</v>
      </c>
      <c r="C183" s="219" t="s">
        <v>370</v>
      </c>
      <c r="D183" s="250"/>
      <c r="E183" s="220">
        <v>161.69999999999999</v>
      </c>
      <c r="F183" s="220">
        <v>168.6</v>
      </c>
      <c r="G183" s="220">
        <v>174.3</v>
      </c>
    </row>
    <row r="184" spans="1:8" x14ac:dyDescent="0.25">
      <c r="A184" s="227" t="s">
        <v>84</v>
      </c>
      <c r="B184" s="263" t="s">
        <v>174</v>
      </c>
      <c r="C184" s="219" t="s">
        <v>370</v>
      </c>
      <c r="D184" s="250" t="s">
        <v>85</v>
      </c>
      <c r="E184" s="220">
        <v>161.69999999999999</v>
      </c>
      <c r="F184" s="220">
        <v>168.6</v>
      </c>
      <c r="G184" s="285">
        <v>174.3</v>
      </c>
    </row>
    <row r="185" spans="1:8" x14ac:dyDescent="0.25">
      <c r="A185" s="280" t="s">
        <v>118</v>
      </c>
      <c r="B185" s="253" t="s">
        <v>383</v>
      </c>
      <c r="C185" s="216"/>
      <c r="D185" s="257"/>
      <c r="E185" s="217">
        <v>0</v>
      </c>
      <c r="F185" s="217">
        <v>446.1</v>
      </c>
      <c r="G185" s="286">
        <v>848.5</v>
      </c>
    </row>
    <row r="186" spans="1:8" x14ac:dyDescent="0.25">
      <c r="A186" s="227" t="s">
        <v>170</v>
      </c>
      <c r="B186" s="263" t="s">
        <v>383</v>
      </c>
      <c r="C186" s="219" t="s">
        <v>374</v>
      </c>
      <c r="D186" s="250"/>
      <c r="E186" s="220">
        <v>0</v>
      </c>
      <c r="F186" s="220">
        <v>446.1</v>
      </c>
      <c r="G186" s="285">
        <v>848.5</v>
      </c>
    </row>
    <row r="187" spans="1:8" x14ac:dyDescent="0.25">
      <c r="A187" s="232" t="s">
        <v>118</v>
      </c>
      <c r="B187" s="283" t="s">
        <v>383</v>
      </c>
      <c r="C187" s="219" t="s">
        <v>374</v>
      </c>
      <c r="D187" s="250" t="s">
        <v>120</v>
      </c>
      <c r="E187" s="220">
        <v>0</v>
      </c>
      <c r="F187" s="220">
        <v>446.1</v>
      </c>
      <c r="G187" s="285">
        <v>848.5</v>
      </c>
    </row>
    <row r="188" spans="1:8" x14ac:dyDescent="0.25">
      <c r="A188" s="287" t="s">
        <v>121</v>
      </c>
      <c r="B188" s="288"/>
      <c r="C188" s="288"/>
      <c r="D188" s="288"/>
      <c r="E188" s="289">
        <v>35595.1</v>
      </c>
      <c r="F188" s="289">
        <v>26202.1</v>
      </c>
      <c r="G188" s="289">
        <v>17827.7</v>
      </c>
    </row>
    <row r="189" spans="1:8" x14ac:dyDescent="0.25">
      <c r="A189" s="290"/>
      <c r="B189" s="201"/>
      <c r="C189" s="201"/>
      <c r="D189" s="201"/>
      <c r="E189" s="291"/>
      <c r="F189" s="291"/>
      <c r="G189" s="290"/>
    </row>
    <row r="190" spans="1:8" x14ac:dyDescent="0.25">
      <c r="E190" s="291"/>
      <c r="F190" s="293"/>
    </row>
    <row r="191" spans="1:8" x14ac:dyDescent="0.25">
      <c r="E191" s="294"/>
      <c r="F191" s="295"/>
    </row>
    <row r="192" spans="1:8" x14ac:dyDescent="0.25">
      <c r="E192" s="291"/>
      <c r="F192" s="291"/>
      <c r="G192" s="291"/>
    </row>
    <row r="193" spans="5:7" x14ac:dyDescent="0.25">
      <c r="E193" s="291"/>
      <c r="F193" s="293"/>
    </row>
    <row r="194" spans="5:7" x14ac:dyDescent="0.25">
      <c r="E194" s="291"/>
      <c r="F194" s="293"/>
    </row>
    <row r="195" spans="5:7" x14ac:dyDescent="0.25">
      <c r="E195" s="291"/>
      <c r="F195" s="293"/>
    </row>
    <row r="196" spans="5:7" x14ac:dyDescent="0.25">
      <c r="E196" s="291"/>
      <c r="F196" s="293"/>
    </row>
    <row r="198" spans="5:7" x14ac:dyDescent="0.25">
      <c r="F198" s="296"/>
      <c r="G198" s="296"/>
    </row>
    <row r="199" spans="5:7" x14ac:dyDescent="0.25">
      <c r="E199" s="297"/>
      <c r="F199" s="297"/>
      <c r="G199" s="297"/>
    </row>
  </sheetData>
  <mergeCells count="7">
    <mergeCell ref="F7:G7"/>
    <mergeCell ref="A10:G10"/>
    <mergeCell ref="A12:A13"/>
    <mergeCell ref="B12:B13"/>
    <mergeCell ref="C12:C13"/>
    <mergeCell ref="D12:D13"/>
    <mergeCell ref="E12:G12"/>
  </mergeCells>
  <pageMargins left="0.62992125984251968" right="0.19685039370078741" top="0.39370078740157483" bottom="0.39370078740157483" header="0" footer="0"/>
  <pageSetup paperSize="9" scale="6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04"/>
  <sheetViews>
    <sheetView topLeftCell="A142" zoomScale="85" zoomScaleNormal="85" workbookViewId="0">
      <selection activeCell="E148" sqref="E148"/>
    </sheetView>
  </sheetViews>
  <sheetFormatPr defaultRowHeight="12.75" x14ac:dyDescent="0.2"/>
  <cols>
    <col min="1" max="1" width="48.85546875" style="72" customWidth="1"/>
    <col min="2" max="2" width="6.5703125" style="72" customWidth="1"/>
    <col min="3" max="3" width="4.5703125" style="79" customWidth="1"/>
    <col min="4" max="4" width="4" style="79" customWidth="1"/>
    <col min="5" max="5" width="13.28515625" style="79" customWidth="1"/>
    <col min="6" max="6" width="6.5703125" style="79" customWidth="1"/>
    <col min="7" max="8" width="12.42578125" style="79" customWidth="1"/>
    <col min="9" max="9" width="12.42578125" style="199" customWidth="1"/>
    <col min="10" max="10" width="10.42578125" style="72" hidden="1" customWidth="1"/>
    <col min="11" max="11" width="5.5703125" style="72" hidden="1" customWidth="1"/>
    <col min="12" max="13" width="8.85546875" style="72" hidden="1" customWidth="1"/>
    <col min="14" max="14" width="22.42578125" style="72" customWidth="1"/>
    <col min="15" max="16" width="5.85546875" style="72" customWidth="1"/>
    <col min="17" max="17" width="6.140625" style="72" customWidth="1"/>
    <col min="18" max="256" width="9.140625" style="72"/>
    <col min="257" max="257" width="48.85546875" style="72" customWidth="1"/>
    <col min="258" max="258" width="6.5703125" style="72" customWidth="1"/>
    <col min="259" max="259" width="4.5703125" style="72" customWidth="1"/>
    <col min="260" max="260" width="4" style="72" customWidth="1"/>
    <col min="261" max="261" width="13.28515625" style="72" customWidth="1"/>
    <col min="262" max="262" width="6.5703125" style="72" customWidth="1"/>
    <col min="263" max="265" width="12.42578125" style="72" customWidth="1"/>
    <col min="266" max="269" width="0" style="72" hidden="1" customWidth="1"/>
    <col min="270" max="270" width="22.42578125" style="72" customWidth="1"/>
    <col min="271" max="272" width="5.85546875" style="72" customWidth="1"/>
    <col min="273" max="273" width="6.140625" style="72" customWidth="1"/>
    <col min="274" max="512" width="9.140625" style="72"/>
    <col min="513" max="513" width="48.85546875" style="72" customWidth="1"/>
    <col min="514" max="514" width="6.5703125" style="72" customWidth="1"/>
    <col min="515" max="515" width="4.5703125" style="72" customWidth="1"/>
    <col min="516" max="516" width="4" style="72" customWidth="1"/>
    <col min="517" max="517" width="13.28515625" style="72" customWidth="1"/>
    <col min="518" max="518" width="6.5703125" style="72" customWidth="1"/>
    <col min="519" max="521" width="12.42578125" style="72" customWidth="1"/>
    <col min="522" max="525" width="0" style="72" hidden="1" customWidth="1"/>
    <col min="526" max="526" width="22.42578125" style="72" customWidth="1"/>
    <col min="527" max="528" width="5.85546875" style="72" customWidth="1"/>
    <col min="529" max="529" width="6.140625" style="72" customWidth="1"/>
    <col min="530" max="768" width="9.140625" style="72"/>
    <col min="769" max="769" width="48.85546875" style="72" customWidth="1"/>
    <col min="770" max="770" width="6.5703125" style="72" customWidth="1"/>
    <col min="771" max="771" width="4.5703125" style="72" customWidth="1"/>
    <col min="772" max="772" width="4" style="72" customWidth="1"/>
    <col min="773" max="773" width="13.28515625" style="72" customWidth="1"/>
    <col min="774" max="774" width="6.5703125" style="72" customWidth="1"/>
    <col min="775" max="777" width="12.42578125" style="72" customWidth="1"/>
    <col min="778" max="781" width="0" style="72" hidden="1" customWidth="1"/>
    <col min="782" max="782" width="22.42578125" style="72" customWidth="1"/>
    <col min="783" max="784" width="5.85546875" style="72" customWidth="1"/>
    <col min="785" max="785" width="6.140625" style="72" customWidth="1"/>
    <col min="786" max="1024" width="9.140625" style="72"/>
    <col min="1025" max="1025" width="48.85546875" style="72" customWidth="1"/>
    <col min="1026" max="1026" width="6.5703125" style="72" customWidth="1"/>
    <col min="1027" max="1027" width="4.5703125" style="72" customWidth="1"/>
    <col min="1028" max="1028" width="4" style="72" customWidth="1"/>
    <col min="1029" max="1029" width="13.28515625" style="72" customWidth="1"/>
    <col min="1030" max="1030" width="6.5703125" style="72" customWidth="1"/>
    <col min="1031" max="1033" width="12.42578125" style="72" customWidth="1"/>
    <col min="1034" max="1037" width="0" style="72" hidden="1" customWidth="1"/>
    <col min="1038" max="1038" width="22.42578125" style="72" customWidth="1"/>
    <col min="1039" max="1040" width="5.85546875" style="72" customWidth="1"/>
    <col min="1041" max="1041" width="6.140625" style="72" customWidth="1"/>
    <col min="1042" max="1280" width="9.140625" style="72"/>
    <col min="1281" max="1281" width="48.85546875" style="72" customWidth="1"/>
    <col min="1282" max="1282" width="6.5703125" style="72" customWidth="1"/>
    <col min="1283" max="1283" width="4.5703125" style="72" customWidth="1"/>
    <col min="1284" max="1284" width="4" style="72" customWidth="1"/>
    <col min="1285" max="1285" width="13.28515625" style="72" customWidth="1"/>
    <col min="1286" max="1286" width="6.5703125" style="72" customWidth="1"/>
    <col min="1287" max="1289" width="12.42578125" style="72" customWidth="1"/>
    <col min="1290" max="1293" width="0" style="72" hidden="1" customWidth="1"/>
    <col min="1294" max="1294" width="22.42578125" style="72" customWidth="1"/>
    <col min="1295" max="1296" width="5.85546875" style="72" customWidth="1"/>
    <col min="1297" max="1297" width="6.140625" style="72" customWidth="1"/>
    <col min="1298" max="1536" width="9.140625" style="72"/>
    <col min="1537" max="1537" width="48.85546875" style="72" customWidth="1"/>
    <col min="1538" max="1538" width="6.5703125" style="72" customWidth="1"/>
    <col min="1539" max="1539" width="4.5703125" style="72" customWidth="1"/>
    <col min="1540" max="1540" width="4" style="72" customWidth="1"/>
    <col min="1541" max="1541" width="13.28515625" style="72" customWidth="1"/>
    <col min="1542" max="1542" width="6.5703125" style="72" customWidth="1"/>
    <col min="1543" max="1545" width="12.42578125" style="72" customWidth="1"/>
    <col min="1546" max="1549" width="0" style="72" hidden="1" customWidth="1"/>
    <col min="1550" max="1550" width="22.42578125" style="72" customWidth="1"/>
    <col min="1551" max="1552" width="5.85546875" style="72" customWidth="1"/>
    <col min="1553" max="1553" width="6.140625" style="72" customWidth="1"/>
    <col min="1554" max="1792" width="9.140625" style="72"/>
    <col min="1793" max="1793" width="48.85546875" style="72" customWidth="1"/>
    <col min="1794" max="1794" width="6.5703125" style="72" customWidth="1"/>
    <col min="1795" max="1795" width="4.5703125" style="72" customWidth="1"/>
    <col min="1796" max="1796" width="4" style="72" customWidth="1"/>
    <col min="1797" max="1797" width="13.28515625" style="72" customWidth="1"/>
    <col min="1798" max="1798" width="6.5703125" style="72" customWidth="1"/>
    <col min="1799" max="1801" width="12.42578125" style="72" customWidth="1"/>
    <col min="1802" max="1805" width="0" style="72" hidden="1" customWidth="1"/>
    <col min="1806" max="1806" width="22.42578125" style="72" customWidth="1"/>
    <col min="1807" max="1808" width="5.85546875" style="72" customWidth="1"/>
    <col min="1809" max="1809" width="6.140625" style="72" customWidth="1"/>
    <col min="1810" max="2048" width="9.140625" style="72"/>
    <col min="2049" max="2049" width="48.85546875" style="72" customWidth="1"/>
    <col min="2050" max="2050" width="6.5703125" style="72" customWidth="1"/>
    <col min="2051" max="2051" width="4.5703125" style="72" customWidth="1"/>
    <col min="2052" max="2052" width="4" style="72" customWidth="1"/>
    <col min="2053" max="2053" width="13.28515625" style="72" customWidth="1"/>
    <col min="2054" max="2054" width="6.5703125" style="72" customWidth="1"/>
    <col min="2055" max="2057" width="12.42578125" style="72" customWidth="1"/>
    <col min="2058" max="2061" width="0" style="72" hidden="1" customWidth="1"/>
    <col min="2062" max="2062" width="22.42578125" style="72" customWidth="1"/>
    <col min="2063" max="2064" width="5.85546875" style="72" customWidth="1"/>
    <col min="2065" max="2065" width="6.140625" style="72" customWidth="1"/>
    <col min="2066" max="2304" width="9.140625" style="72"/>
    <col min="2305" max="2305" width="48.85546875" style="72" customWidth="1"/>
    <col min="2306" max="2306" width="6.5703125" style="72" customWidth="1"/>
    <col min="2307" max="2307" width="4.5703125" style="72" customWidth="1"/>
    <col min="2308" max="2308" width="4" style="72" customWidth="1"/>
    <col min="2309" max="2309" width="13.28515625" style="72" customWidth="1"/>
    <col min="2310" max="2310" width="6.5703125" style="72" customWidth="1"/>
    <col min="2311" max="2313" width="12.42578125" style="72" customWidth="1"/>
    <col min="2314" max="2317" width="0" style="72" hidden="1" customWidth="1"/>
    <col min="2318" max="2318" width="22.42578125" style="72" customWidth="1"/>
    <col min="2319" max="2320" width="5.85546875" style="72" customWidth="1"/>
    <col min="2321" max="2321" width="6.140625" style="72" customWidth="1"/>
    <col min="2322" max="2560" width="9.140625" style="72"/>
    <col min="2561" max="2561" width="48.85546875" style="72" customWidth="1"/>
    <col min="2562" max="2562" width="6.5703125" style="72" customWidth="1"/>
    <col min="2563" max="2563" width="4.5703125" style="72" customWidth="1"/>
    <col min="2564" max="2564" width="4" style="72" customWidth="1"/>
    <col min="2565" max="2565" width="13.28515625" style="72" customWidth="1"/>
    <col min="2566" max="2566" width="6.5703125" style="72" customWidth="1"/>
    <col min="2567" max="2569" width="12.42578125" style="72" customWidth="1"/>
    <col min="2570" max="2573" width="0" style="72" hidden="1" customWidth="1"/>
    <col min="2574" max="2574" width="22.42578125" style="72" customWidth="1"/>
    <col min="2575" max="2576" width="5.85546875" style="72" customWidth="1"/>
    <col min="2577" max="2577" width="6.140625" style="72" customWidth="1"/>
    <col min="2578" max="2816" width="9.140625" style="72"/>
    <col min="2817" max="2817" width="48.85546875" style="72" customWidth="1"/>
    <col min="2818" max="2818" width="6.5703125" style="72" customWidth="1"/>
    <col min="2819" max="2819" width="4.5703125" style="72" customWidth="1"/>
    <col min="2820" max="2820" width="4" style="72" customWidth="1"/>
    <col min="2821" max="2821" width="13.28515625" style="72" customWidth="1"/>
    <col min="2822" max="2822" width="6.5703125" style="72" customWidth="1"/>
    <col min="2823" max="2825" width="12.42578125" style="72" customWidth="1"/>
    <col min="2826" max="2829" width="0" style="72" hidden="1" customWidth="1"/>
    <col min="2830" max="2830" width="22.42578125" style="72" customWidth="1"/>
    <col min="2831" max="2832" width="5.85546875" style="72" customWidth="1"/>
    <col min="2833" max="2833" width="6.140625" style="72" customWidth="1"/>
    <col min="2834" max="3072" width="9.140625" style="72"/>
    <col min="3073" max="3073" width="48.85546875" style="72" customWidth="1"/>
    <col min="3074" max="3074" width="6.5703125" style="72" customWidth="1"/>
    <col min="3075" max="3075" width="4.5703125" style="72" customWidth="1"/>
    <col min="3076" max="3076" width="4" style="72" customWidth="1"/>
    <col min="3077" max="3077" width="13.28515625" style="72" customWidth="1"/>
    <col min="3078" max="3078" width="6.5703125" style="72" customWidth="1"/>
    <col min="3079" max="3081" width="12.42578125" style="72" customWidth="1"/>
    <col min="3082" max="3085" width="0" style="72" hidden="1" customWidth="1"/>
    <col min="3086" max="3086" width="22.42578125" style="72" customWidth="1"/>
    <col min="3087" max="3088" width="5.85546875" style="72" customWidth="1"/>
    <col min="3089" max="3089" width="6.140625" style="72" customWidth="1"/>
    <col min="3090" max="3328" width="9.140625" style="72"/>
    <col min="3329" max="3329" width="48.85546875" style="72" customWidth="1"/>
    <col min="3330" max="3330" width="6.5703125" style="72" customWidth="1"/>
    <col min="3331" max="3331" width="4.5703125" style="72" customWidth="1"/>
    <col min="3332" max="3332" width="4" style="72" customWidth="1"/>
    <col min="3333" max="3333" width="13.28515625" style="72" customWidth="1"/>
    <col min="3334" max="3334" width="6.5703125" style="72" customWidth="1"/>
    <col min="3335" max="3337" width="12.42578125" style="72" customWidth="1"/>
    <col min="3338" max="3341" width="0" style="72" hidden="1" customWidth="1"/>
    <col min="3342" max="3342" width="22.42578125" style="72" customWidth="1"/>
    <col min="3343" max="3344" width="5.85546875" style="72" customWidth="1"/>
    <col min="3345" max="3345" width="6.140625" style="72" customWidth="1"/>
    <col min="3346" max="3584" width="9.140625" style="72"/>
    <col min="3585" max="3585" width="48.85546875" style="72" customWidth="1"/>
    <col min="3586" max="3586" width="6.5703125" style="72" customWidth="1"/>
    <col min="3587" max="3587" width="4.5703125" style="72" customWidth="1"/>
    <col min="3588" max="3588" width="4" style="72" customWidth="1"/>
    <col min="3589" max="3589" width="13.28515625" style="72" customWidth="1"/>
    <col min="3590" max="3590" width="6.5703125" style="72" customWidth="1"/>
    <col min="3591" max="3593" width="12.42578125" style="72" customWidth="1"/>
    <col min="3594" max="3597" width="0" style="72" hidden="1" customWidth="1"/>
    <col min="3598" max="3598" width="22.42578125" style="72" customWidth="1"/>
    <col min="3599" max="3600" width="5.85546875" style="72" customWidth="1"/>
    <col min="3601" max="3601" width="6.140625" style="72" customWidth="1"/>
    <col min="3602" max="3840" width="9.140625" style="72"/>
    <col min="3841" max="3841" width="48.85546875" style="72" customWidth="1"/>
    <col min="3842" max="3842" width="6.5703125" style="72" customWidth="1"/>
    <col min="3843" max="3843" width="4.5703125" style="72" customWidth="1"/>
    <col min="3844" max="3844" width="4" style="72" customWidth="1"/>
    <col min="3845" max="3845" width="13.28515625" style="72" customWidth="1"/>
    <col min="3846" max="3846" width="6.5703125" style="72" customWidth="1"/>
    <col min="3847" max="3849" width="12.42578125" style="72" customWidth="1"/>
    <col min="3850" max="3853" width="0" style="72" hidden="1" customWidth="1"/>
    <col min="3854" max="3854" width="22.42578125" style="72" customWidth="1"/>
    <col min="3855" max="3856" width="5.85546875" style="72" customWidth="1"/>
    <col min="3857" max="3857" width="6.140625" style="72" customWidth="1"/>
    <col min="3858" max="4096" width="9.140625" style="72"/>
    <col min="4097" max="4097" width="48.85546875" style="72" customWidth="1"/>
    <col min="4098" max="4098" width="6.5703125" style="72" customWidth="1"/>
    <col min="4099" max="4099" width="4.5703125" style="72" customWidth="1"/>
    <col min="4100" max="4100" width="4" style="72" customWidth="1"/>
    <col min="4101" max="4101" width="13.28515625" style="72" customWidth="1"/>
    <col min="4102" max="4102" width="6.5703125" style="72" customWidth="1"/>
    <col min="4103" max="4105" width="12.42578125" style="72" customWidth="1"/>
    <col min="4106" max="4109" width="0" style="72" hidden="1" customWidth="1"/>
    <col min="4110" max="4110" width="22.42578125" style="72" customWidth="1"/>
    <col min="4111" max="4112" width="5.85546875" style="72" customWidth="1"/>
    <col min="4113" max="4113" width="6.140625" style="72" customWidth="1"/>
    <col min="4114" max="4352" width="9.140625" style="72"/>
    <col min="4353" max="4353" width="48.85546875" style="72" customWidth="1"/>
    <col min="4354" max="4354" width="6.5703125" style="72" customWidth="1"/>
    <col min="4355" max="4355" width="4.5703125" style="72" customWidth="1"/>
    <col min="4356" max="4356" width="4" style="72" customWidth="1"/>
    <col min="4357" max="4357" width="13.28515625" style="72" customWidth="1"/>
    <col min="4358" max="4358" width="6.5703125" style="72" customWidth="1"/>
    <col min="4359" max="4361" width="12.42578125" style="72" customWidth="1"/>
    <col min="4362" max="4365" width="0" style="72" hidden="1" customWidth="1"/>
    <col min="4366" max="4366" width="22.42578125" style="72" customWidth="1"/>
    <col min="4367" max="4368" width="5.85546875" style="72" customWidth="1"/>
    <col min="4369" max="4369" width="6.140625" style="72" customWidth="1"/>
    <col min="4370" max="4608" width="9.140625" style="72"/>
    <col min="4609" max="4609" width="48.85546875" style="72" customWidth="1"/>
    <col min="4610" max="4610" width="6.5703125" style="72" customWidth="1"/>
    <col min="4611" max="4611" width="4.5703125" style="72" customWidth="1"/>
    <col min="4612" max="4612" width="4" style="72" customWidth="1"/>
    <col min="4613" max="4613" width="13.28515625" style="72" customWidth="1"/>
    <col min="4614" max="4614" width="6.5703125" style="72" customWidth="1"/>
    <col min="4615" max="4617" width="12.42578125" style="72" customWidth="1"/>
    <col min="4618" max="4621" width="0" style="72" hidden="1" customWidth="1"/>
    <col min="4622" max="4622" width="22.42578125" style="72" customWidth="1"/>
    <col min="4623" max="4624" width="5.85546875" style="72" customWidth="1"/>
    <col min="4625" max="4625" width="6.140625" style="72" customWidth="1"/>
    <col min="4626" max="4864" width="9.140625" style="72"/>
    <col min="4865" max="4865" width="48.85546875" style="72" customWidth="1"/>
    <col min="4866" max="4866" width="6.5703125" style="72" customWidth="1"/>
    <col min="4867" max="4867" width="4.5703125" style="72" customWidth="1"/>
    <col min="4868" max="4868" width="4" style="72" customWidth="1"/>
    <col min="4869" max="4869" width="13.28515625" style="72" customWidth="1"/>
    <col min="4870" max="4870" width="6.5703125" style="72" customWidth="1"/>
    <col min="4871" max="4873" width="12.42578125" style="72" customWidth="1"/>
    <col min="4874" max="4877" width="0" style="72" hidden="1" customWidth="1"/>
    <col min="4878" max="4878" width="22.42578125" style="72" customWidth="1"/>
    <col min="4879" max="4880" width="5.85546875" style="72" customWidth="1"/>
    <col min="4881" max="4881" width="6.140625" style="72" customWidth="1"/>
    <col min="4882" max="5120" width="9.140625" style="72"/>
    <col min="5121" max="5121" width="48.85546875" style="72" customWidth="1"/>
    <col min="5122" max="5122" width="6.5703125" style="72" customWidth="1"/>
    <col min="5123" max="5123" width="4.5703125" style="72" customWidth="1"/>
    <col min="5124" max="5124" width="4" style="72" customWidth="1"/>
    <col min="5125" max="5125" width="13.28515625" style="72" customWidth="1"/>
    <col min="5126" max="5126" width="6.5703125" style="72" customWidth="1"/>
    <col min="5127" max="5129" width="12.42578125" style="72" customWidth="1"/>
    <col min="5130" max="5133" width="0" style="72" hidden="1" customWidth="1"/>
    <col min="5134" max="5134" width="22.42578125" style="72" customWidth="1"/>
    <col min="5135" max="5136" width="5.85546875" style="72" customWidth="1"/>
    <col min="5137" max="5137" width="6.140625" style="72" customWidth="1"/>
    <col min="5138" max="5376" width="9.140625" style="72"/>
    <col min="5377" max="5377" width="48.85546875" style="72" customWidth="1"/>
    <col min="5378" max="5378" width="6.5703125" style="72" customWidth="1"/>
    <col min="5379" max="5379" width="4.5703125" style="72" customWidth="1"/>
    <col min="5380" max="5380" width="4" style="72" customWidth="1"/>
    <col min="5381" max="5381" width="13.28515625" style="72" customWidth="1"/>
    <col min="5382" max="5382" width="6.5703125" style="72" customWidth="1"/>
    <col min="5383" max="5385" width="12.42578125" style="72" customWidth="1"/>
    <col min="5386" max="5389" width="0" style="72" hidden="1" customWidth="1"/>
    <col min="5390" max="5390" width="22.42578125" style="72" customWidth="1"/>
    <col min="5391" max="5392" width="5.85546875" style="72" customWidth="1"/>
    <col min="5393" max="5393" width="6.140625" style="72" customWidth="1"/>
    <col min="5394" max="5632" width="9.140625" style="72"/>
    <col min="5633" max="5633" width="48.85546875" style="72" customWidth="1"/>
    <col min="5634" max="5634" width="6.5703125" style="72" customWidth="1"/>
    <col min="5635" max="5635" width="4.5703125" style="72" customWidth="1"/>
    <col min="5636" max="5636" width="4" style="72" customWidth="1"/>
    <col min="5637" max="5637" width="13.28515625" style="72" customWidth="1"/>
    <col min="5638" max="5638" width="6.5703125" style="72" customWidth="1"/>
    <col min="5639" max="5641" width="12.42578125" style="72" customWidth="1"/>
    <col min="5642" max="5645" width="0" style="72" hidden="1" customWidth="1"/>
    <col min="5646" max="5646" width="22.42578125" style="72" customWidth="1"/>
    <col min="5647" max="5648" width="5.85546875" style="72" customWidth="1"/>
    <col min="5649" max="5649" width="6.140625" style="72" customWidth="1"/>
    <col min="5650" max="5888" width="9.140625" style="72"/>
    <col min="5889" max="5889" width="48.85546875" style="72" customWidth="1"/>
    <col min="5890" max="5890" width="6.5703125" style="72" customWidth="1"/>
    <col min="5891" max="5891" width="4.5703125" style="72" customWidth="1"/>
    <col min="5892" max="5892" width="4" style="72" customWidth="1"/>
    <col min="5893" max="5893" width="13.28515625" style="72" customWidth="1"/>
    <col min="5894" max="5894" width="6.5703125" style="72" customWidth="1"/>
    <col min="5895" max="5897" width="12.42578125" style="72" customWidth="1"/>
    <col min="5898" max="5901" width="0" style="72" hidden="1" customWidth="1"/>
    <col min="5902" max="5902" width="22.42578125" style="72" customWidth="1"/>
    <col min="5903" max="5904" width="5.85546875" style="72" customWidth="1"/>
    <col min="5905" max="5905" width="6.140625" style="72" customWidth="1"/>
    <col min="5906" max="6144" width="9.140625" style="72"/>
    <col min="6145" max="6145" width="48.85546875" style="72" customWidth="1"/>
    <col min="6146" max="6146" width="6.5703125" style="72" customWidth="1"/>
    <col min="6147" max="6147" width="4.5703125" style="72" customWidth="1"/>
    <col min="6148" max="6148" width="4" style="72" customWidth="1"/>
    <col min="6149" max="6149" width="13.28515625" style="72" customWidth="1"/>
    <col min="6150" max="6150" width="6.5703125" style="72" customWidth="1"/>
    <col min="6151" max="6153" width="12.42578125" style="72" customWidth="1"/>
    <col min="6154" max="6157" width="0" style="72" hidden="1" customWidth="1"/>
    <col min="6158" max="6158" width="22.42578125" style="72" customWidth="1"/>
    <col min="6159" max="6160" width="5.85546875" style="72" customWidth="1"/>
    <col min="6161" max="6161" width="6.140625" style="72" customWidth="1"/>
    <col min="6162" max="6400" width="9.140625" style="72"/>
    <col min="6401" max="6401" width="48.85546875" style="72" customWidth="1"/>
    <col min="6402" max="6402" width="6.5703125" style="72" customWidth="1"/>
    <col min="6403" max="6403" width="4.5703125" style="72" customWidth="1"/>
    <col min="6404" max="6404" width="4" style="72" customWidth="1"/>
    <col min="6405" max="6405" width="13.28515625" style="72" customWidth="1"/>
    <col min="6406" max="6406" width="6.5703125" style="72" customWidth="1"/>
    <col min="6407" max="6409" width="12.42578125" style="72" customWidth="1"/>
    <col min="6410" max="6413" width="0" style="72" hidden="1" customWidth="1"/>
    <col min="6414" max="6414" width="22.42578125" style="72" customWidth="1"/>
    <col min="6415" max="6416" width="5.85546875" style="72" customWidth="1"/>
    <col min="6417" max="6417" width="6.140625" style="72" customWidth="1"/>
    <col min="6418" max="6656" width="9.140625" style="72"/>
    <col min="6657" max="6657" width="48.85546875" style="72" customWidth="1"/>
    <col min="6658" max="6658" width="6.5703125" style="72" customWidth="1"/>
    <col min="6659" max="6659" width="4.5703125" style="72" customWidth="1"/>
    <col min="6660" max="6660" width="4" style="72" customWidth="1"/>
    <col min="6661" max="6661" width="13.28515625" style="72" customWidth="1"/>
    <col min="6662" max="6662" width="6.5703125" style="72" customWidth="1"/>
    <col min="6663" max="6665" width="12.42578125" style="72" customWidth="1"/>
    <col min="6666" max="6669" width="0" style="72" hidden="1" customWidth="1"/>
    <col min="6670" max="6670" width="22.42578125" style="72" customWidth="1"/>
    <col min="6671" max="6672" width="5.85546875" style="72" customWidth="1"/>
    <col min="6673" max="6673" width="6.140625" style="72" customWidth="1"/>
    <col min="6674" max="6912" width="9.140625" style="72"/>
    <col min="6913" max="6913" width="48.85546875" style="72" customWidth="1"/>
    <col min="6914" max="6914" width="6.5703125" style="72" customWidth="1"/>
    <col min="6915" max="6915" width="4.5703125" style="72" customWidth="1"/>
    <col min="6916" max="6916" width="4" style="72" customWidth="1"/>
    <col min="6917" max="6917" width="13.28515625" style="72" customWidth="1"/>
    <col min="6918" max="6918" width="6.5703125" style="72" customWidth="1"/>
    <col min="6919" max="6921" width="12.42578125" style="72" customWidth="1"/>
    <col min="6922" max="6925" width="0" style="72" hidden="1" customWidth="1"/>
    <col min="6926" max="6926" width="22.42578125" style="72" customWidth="1"/>
    <col min="6927" max="6928" width="5.85546875" style="72" customWidth="1"/>
    <col min="6929" max="6929" width="6.140625" style="72" customWidth="1"/>
    <col min="6930" max="7168" width="9.140625" style="72"/>
    <col min="7169" max="7169" width="48.85546875" style="72" customWidth="1"/>
    <col min="7170" max="7170" width="6.5703125" style="72" customWidth="1"/>
    <col min="7171" max="7171" width="4.5703125" style="72" customWidth="1"/>
    <col min="7172" max="7172" width="4" style="72" customWidth="1"/>
    <col min="7173" max="7173" width="13.28515625" style="72" customWidth="1"/>
    <col min="7174" max="7174" width="6.5703125" style="72" customWidth="1"/>
    <col min="7175" max="7177" width="12.42578125" style="72" customWidth="1"/>
    <col min="7178" max="7181" width="0" style="72" hidden="1" customWidth="1"/>
    <col min="7182" max="7182" width="22.42578125" style="72" customWidth="1"/>
    <col min="7183" max="7184" width="5.85546875" style="72" customWidth="1"/>
    <col min="7185" max="7185" width="6.140625" style="72" customWidth="1"/>
    <col min="7186" max="7424" width="9.140625" style="72"/>
    <col min="7425" max="7425" width="48.85546875" style="72" customWidth="1"/>
    <col min="7426" max="7426" width="6.5703125" style="72" customWidth="1"/>
    <col min="7427" max="7427" width="4.5703125" style="72" customWidth="1"/>
    <col min="7428" max="7428" width="4" style="72" customWidth="1"/>
    <col min="7429" max="7429" width="13.28515625" style="72" customWidth="1"/>
    <col min="7430" max="7430" width="6.5703125" style="72" customWidth="1"/>
    <col min="7431" max="7433" width="12.42578125" style="72" customWidth="1"/>
    <col min="7434" max="7437" width="0" style="72" hidden="1" customWidth="1"/>
    <col min="7438" max="7438" width="22.42578125" style="72" customWidth="1"/>
    <col min="7439" max="7440" width="5.85546875" style="72" customWidth="1"/>
    <col min="7441" max="7441" width="6.140625" style="72" customWidth="1"/>
    <col min="7442" max="7680" width="9.140625" style="72"/>
    <col min="7681" max="7681" width="48.85546875" style="72" customWidth="1"/>
    <col min="7682" max="7682" width="6.5703125" style="72" customWidth="1"/>
    <col min="7683" max="7683" width="4.5703125" style="72" customWidth="1"/>
    <col min="7684" max="7684" width="4" style="72" customWidth="1"/>
    <col min="7685" max="7685" width="13.28515625" style="72" customWidth="1"/>
    <col min="7686" max="7686" width="6.5703125" style="72" customWidth="1"/>
    <col min="7687" max="7689" width="12.42578125" style="72" customWidth="1"/>
    <col min="7690" max="7693" width="0" style="72" hidden="1" customWidth="1"/>
    <col min="7694" max="7694" width="22.42578125" style="72" customWidth="1"/>
    <col min="7695" max="7696" width="5.85546875" style="72" customWidth="1"/>
    <col min="7697" max="7697" width="6.140625" style="72" customWidth="1"/>
    <col min="7698" max="7936" width="9.140625" style="72"/>
    <col min="7937" max="7937" width="48.85546875" style="72" customWidth="1"/>
    <col min="7938" max="7938" width="6.5703125" style="72" customWidth="1"/>
    <col min="7939" max="7939" width="4.5703125" style="72" customWidth="1"/>
    <col min="7940" max="7940" width="4" style="72" customWidth="1"/>
    <col min="7941" max="7941" width="13.28515625" style="72" customWidth="1"/>
    <col min="7942" max="7942" width="6.5703125" style="72" customWidth="1"/>
    <col min="7943" max="7945" width="12.42578125" style="72" customWidth="1"/>
    <col min="7946" max="7949" width="0" style="72" hidden="1" customWidth="1"/>
    <col min="7950" max="7950" width="22.42578125" style="72" customWidth="1"/>
    <col min="7951" max="7952" width="5.85546875" style="72" customWidth="1"/>
    <col min="7953" max="7953" width="6.140625" style="72" customWidth="1"/>
    <col min="7954" max="8192" width="9.140625" style="72"/>
    <col min="8193" max="8193" width="48.85546875" style="72" customWidth="1"/>
    <col min="8194" max="8194" width="6.5703125" style="72" customWidth="1"/>
    <col min="8195" max="8195" width="4.5703125" style="72" customWidth="1"/>
    <col min="8196" max="8196" width="4" style="72" customWidth="1"/>
    <col min="8197" max="8197" width="13.28515625" style="72" customWidth="1"/>
    <col min="8198" max="8198" width="6.5703125" style="72" customWidth="1"/>
    <col min="8199" max="8201" width="12.42578125" style="72" customWidth="1"/>
    <col min="8202" max="8205" width="0" style="72" hidden="1" customWidth="1"/>
    <col min="8206" max="8206" width="22.42578125" style="72" customWidth="1"/>
    <col min="8207" max="8208" width="5.85546875" style="72" customWidth="1"/>
    <col min="8209" max="8209" width="6.140625" style="72" customWidth="1"/>
    <col min="8210" max="8448" width="9.140625" style="72"/>
    <col min="8449" max="8449" width="48.85546875" style="72" customWidth="1"/>
    <col min="8450" max="8450" width="6.5703125" style="72" customWidth="1"/>
    <col min="8451" max="8451" width="4.5703125" style="72" customWidth="1"/>
    <col min="8452" max="8452" width="4" style="72" customWidth="1"/>
    <col min="8453" max="8453" width="13.28515625" style="72" customWidth="1"/>
    <col min="8454" max="8454" width="6.5703125" style="72" customWidth="1"/>
    <col min="8455" max="8457" width="12.42578125" style="72" customWidth="1"/>
    <col min="8458" max="8461" width="0" style="72" hidden="1" customWidth="1"/>
    <col min="8462" max="8462" width="22.42578125" style="72" customWidth="1"/>
    <col min="8463" max="8464" width="5.85546875" style="72" customWidth="1"/>
    <col min="8465" max="8465" width="6.140625" style="72" customWidth="1"/>
    <col min="8466" max="8704" width="9.140625" style="72"/>
    <col min="8705" max="8705" width="48.85546875" style="72" customWidth="1"/>
    <col min="8706" max="8706" width="6.5703125" style="72" customWidth="1"/>
    <col min="8707" max="8707" width="4.5703125" style="72" customWidth="1"/>
    <col min="8708" max="8708" width="4" style="72" customWidth="1"/>
    <col min="8709" max="8709" width="13.28515625" style="72" customWidth="1"/>
    <col min="8710" max="8710" width="6.5703125" style="72" customWidth="1"/>
    <col min="8711" max="8713" width="12.42578125" style="72" customWidth="1"/>
    <col min="8714" max="8717" width="0" style="72" hidden="1" customWidth="1"/>
    <col min="8718" max="8718" width="22.42578125" style="72" customWidth="1"/>
    <col min="8719" max="8720" width="5.85546875" style="72" customWidth="1"/>
    <col min="8721" max="8721" width="6.140625" style="72" customWidth="1"/>
    <col min="8722" max="8960" width="9.140625" style="72"/>
    <col min="8961" max="8961" width="48.85546875" style="72" customWidth="1"/>
    <col min="8962" max="8962" width="6.5703125" style="72" customWidth="1"/>
    <col min="8963" max="8963" width="4.5703125" style="72" customWidth="1"/>
    <col min="8964" max="8964" width="4" style="72" customWidth="1"/>
    <col min="8965" max="8965" width="13.28515625" style="72" customWidth="1"/>
    <col min="8966" max="8966" width="6.5703125" style="72" customWidth="1"/>
    <col min="8967" max="8969" width="12.42578125" style="72" customWidth="1"/>
    <col min="8970" max="8973" width="0" style="72" hidden="1" customWidth="1"/>
    <col min="8974" max="8974" width="22.42578125" style="72" customWidth="1"/>
    <col min="8975" max="8976" width="5.85546875" style="72" customWidth="1"/>
    <col min="8977" max="8977" width="6.140625" style="72" customWidth="1"/>
    <col min="8978" max="9216" width="9.140625" style="72"/>
    <col min="9217" max="9217" width="48.85546875" style="72" customWidth="1"/>
    <col min="9218" max="9218" width="6.5703125" style="72" customWidth="1"/>
    <col min="9219" max="9219" width="4.5703125" style="72" customWidth="1"/>
    <col min="9220" max="9220" width="4" style="72" customWidth="1"/>
    <col min="9221" max="9221" width="13.28515625" style="72" customWidth="1"/>
    <col min="9222" max="9222" width="6.5703125" style="72" customWidth="1"/>
    <col min="9223" max="9225" width="12.42578125" style="72" customWidth="1"/>
    <col min="9226" max="9229" width="0" style="72" hidden="1" customWidth="1"/>
    <col min="9230" max="9230" width="22.42578125" style="72" customWidth="1"/>
    <col min="9231" max="9232" width="5.85546875" style="72" customWidth="1"/>
    <col min="9233" max="9233" width="6.140625" style="72" customWidth="1"/>
    <col min="9234" max="9472" width="9.140625" style="72"/>
    <col min="9473" max="9473" width="48.85546875" style="72" customWidth="1"/>
    <col min="9474" max="9474" width="6.5703125" style="72" customWidth="1"/>
    <col min="9475" max="9475" width="4.5703125" style="72" customWidth="1"/>
    <col min="9476" max="9476" width="4" style="72" customWidth="1"/>
    <col min="9477" max="9477" width="13.28515625" style="72" customWidth="1"/>
    <col min="9478" max="9478" width="6.5703125" style="72" customWidth="1"/>
    <col min="9479" max="9481" width="12.42578125" style="72" customWidth="1"/>
    <col min="9482" max="9485" width="0" style="72" hidden="1" customWidth="1"/>
    <col min="9486" max="9486" width="22.42578125" style="72" customWidth="1"/>
    <col min="9487" max="9488" width="5.85546875" style="72" customWidth="1"/>
    <col min="9489" max="9489" width="6.140625" style="72" customWidth="1"/>
    <col min="9490" max="9728" width="9.140625" style="72"/>
    <col min="9729" max="9729" width="48.85546875" style="72" customWidth="1"/>
    <col min="9730" max="9730" width="6.5703125" style="72" customWidth="1"/>
    <col min="9731" max="9731" width="4.5703125" style="72" customWidth="1"/>
    <col min="9732" max="9732" width="4" style="72" customWidth="1"/>
    <col min="9733" max="9733" width="13.28515625" style="72" customWidth="1"/>
    <col min="9734" max="9734" width="6.5703125" style="72" customWidth="1"/>
    <col min="9735" max="9737" width="12.42578125" style="72" customWidth="1"/>
    <col min="9738" max="9741" width="0" style="72" hidden="1" customWidth="1"/>
    <col min="9742" max="9742" width="22.42578125" style="72" customWidth="1"/>
    <col min="9743" max="9744" width="5.85546875" style="72" customWidth="1"/>
    <col min="9745" max="9745" width="6.140625" style="72" customWidth="1"/>
    <col min="9746" max="9984" width="9.140625" style="72"/>
    <col min="9985" max="9985" width="48.85546875" style="72" customWidth="1"/>
    <col min="9986" max="9986" width="6.5703125" style="72" customWidth="1"/>
    <col min="9987" max="9987" width="4.5703125" style="72" customWidth="1"/>
    <col min="9988" max="9988" width="4" style="72" customWidth="1"/>
    <col min="9989" max="9989" width="13.28515625" style="72" customWidth="1"/>
    <col min="9990" max="9990" width="6.5703125" style="72" customWidth="1"/>
    <col min="9991" max="9993" width="12.42578125" style="72" customWidth="1"/>
    <col min="9994" max="9997" width="0" style="72" hidden="1" customWidth="1"/>
    <col min="9998" max="9998" width="22.42578125" style="72" customWidth="1"/>
    <col min="9999" max="10000" width="5.85546875" style="72" customWidth="1"/>
    <col min="10001" max="10001" width="6.140625" style="72" customWidth="1"/>
    <col min="10002" max="10240" width="9.140625" style="72"/>
    <col min="10241" max="10241" width="48.85546875" style="72" customWidth="1"/>
    <col min="10242" max="10242" width="6.5703125" style="72" customWidth="1"/>
    <col min="10243" max="10243" width="4.5703125" style="72" customWidth="1"/>
    <col min="10244" max="10244" width="4" style="72" customWidth="1"/>
    <col min="10245" max="10245" width="13.28515625" style="72" customWidth="1"/>
    <col min="10246" max="10246" width="6.5703125" style="72" customWidth="1"/>
    <col min="10247" max="10249" width="12.42578125" style="72" customWidth="1"/>
    <col min="10250" max="10253" width="0" style="72" hidden="1" customWidth="1"/>
    <col min="10254" max="10254" width="22.42578125" style="72" customWidth="1"/>
    <col min="10255" max="10256" width="5.85546875" style="72" customWidth="1"/>
    <col min="10257" max="10257" width="6.140625" style="72" customWidth="1"/>
    <col min="10258" max="10496" width="9.140625" style="72"/>
    <col min="10497" max="10497" width="48.85546875" style="72" customWidth="1"/>
    <col min="10498" max="10498" width="6.5703125" style="72" customWidth="1"/>
    <col min="10499" max="10499" width="4.5703125" style="72" customWidth="1"/>
    <col min="10500" max="10500" width="4" style="72" customWidth="1"/>
    <col min="10501" max="10501" width="13.28515625" style="72" customWidth="1"/>
    <col min="10502" max="10502" width="6.5703125" style="72" customWidth="1"/>
    <col min="10503" max="10505" width="12.42578125" style="72" customWidth="1"/>
    <col min="10506" max="10509" width="0" style="72" hidden="1" customWidth="1"/>
    <col min="10510" max="10510" width="22.42578125" style="72" customWidth="1"/>
    <col min="10511" max="10512" width="5.85546875" style="72" customWidth="1"/>
    <col min="10513" max="10513" width="6.140625" style="72" customWidth="1"/>
    <col min="10514" max="10752" width="9.140625" style="72"/>
    <col min="10753" max="10753" width="48.85546875" style="72" customWidth="1"/>
    <col min="10754" max="10754" width="6.5703125" style="72" customWidth="1"/>
    <col min="10755" max="10755" width="4.5703125" style="72" customWidth="1"/>
    <col min="10756" max="10756" width="4" style="72" customWidth="1"/>
    <col min="10757" max="10757" width="13.28515625" style="72" customWidth="1"/>
    <col min="10758" max="10758" width="6.5703125" style="72" customWidth="1"/>
    <col min="10759" max="10761" width="12.42578125" style="72" customWidth="1"/>
    <col min="10762" max="10765" width="0" style="72" hidden="1" customWidth="1"/>
    <col min="10766" max="10766" width="22.42578125" style="72" customWidth="1"/>
    <col min="10767" max="10768" width="5.85546875" style="72" customWidth="1"/>
    <col min="10769" max="10769" width="6.140625" style="72" customWidth="1"/>
    <col min="10770" max="11008" width="9.140625" style="72"/>
    <col min="11009" max="11009" width="48.85546875" style="72" customWidth="1"/>
    <col min="11010" max="11010" width="6.5703125" style="72" customWidth="1"/>
    <col min="11011" max="11011" width="4.5703125" style="72" customWidth="1"/>
    <col min="11012" max="11012" width="4" style="72" customWidth="1"/>
    <col min="11013" max="11013" width="13.28515625" style="72" customWidth="1"/>
    <col min="11014" max="11014" width="6.5703125" style="72" customWidth="1"/>
    <col min="11015" max="11017" width="12.42578125" style="72" customWidth="1"/>
    <col min="11018" max="11021" width="0" style="72" hidden="1" customWidth="1"/>
    <col min="11022" max="11022" width="22.42578125" style="72" customWidth="1"/>
    <col min="11023" max="11024" width="5.85546875" style="72" customWidth="1"/>
    <col min="11025" max="11025" width="6.140625" style="72" customWidth="1"/>
    <col min="11026" max="11264" width="9.140625" style="72"/>
    <col min="11265" max="11265" width="48.85546875" style="72" customWidth="1"/>
    <col min="11266" max="11266" width="6.5703125" style="72" customWidth="1"/>
    <col min="11267" max="11267" width="4.5703125" style="72" customWidth="1"/>
    <col min="11268" max="11268" width="4" style="72" customWidth="1"/>
    <col min="11269" max="11269" width="13.28515625" style="72" customWidth="1"/>
    <col min="11270" max="11270" width="6.5703125" style="72" customWidth="1"/>
    <col min="11271" max="11273" width="12.42578125" style="72" customWidth="1"/>
    <col min="11274" max="11277" width="0" style="72" hidden="1" customWidth="1"/>
    <col min="11278" max="11278" width="22.42578125" style="72" customWidth="1"/>
    <col min="11279" max="11280" width="5.85546875" style="72" customWidth="1"/>
    <col min="11281" max="11281" width="6.140625" style="72" customWidth="1"/>
    <col min="11282" max="11520" width="9.140625" style="72"/>
    <col min="11521" max="11521" width="48.85546875" style="72" customWidth="1"/>
    <col min="11522" max="11522" width="6.5703125" style="72" customWidth="1"/>
    <col min="11523" max="11523" width="4.5703125" style="72" customWidth="1"/>
    <col min="11524" max="11524" width="4" style="72" customWidth="1"/>
    <col min="11525" max="11525" width="13.28515625" style="72" customWidth="1"/>
    <col min="11526" max="11526" width="6.5703125" style="72" customWidth="1"/>
    <col min="11527" max="11529" width="12.42578125" style="72" customWidth="1"/>
    <col min="11530" max="11533" width="0" style="72" hidden="1" customWidth="1"/>
    <col min="11534" max="11534" width="22.42578125" style="72" customWidth="1"/>
    <col min="11535" max="11536" width="5.85546875" style="72" customWidth="1"/>
    <col min="11537" max="11537" width="6.140625" style="72" customWidth="1"/>
    <col min="11538" max="11776" width="9.140625" style="72"/>
    <col min="11777" max="11777" width="48.85546875" style="72" customWidth="1"/>
    <col min="11778" max="11778" width="6.5703125" style="72" customWidth="1"/>
    <col min="11779" max="11779" width="4.5703125" style="72" customWidth="1"/>
    <col min="11780" max="11780" width="4" style="72" customWidth="1"/>
    <col min="11781" max="11781" width="13.28515625" style="72" customWidth="1"/>
    <col min="11782" max="11782" width="6.5703125" style="72" customWidth="1"/>
    <col min="11783" max="11785" width="12.42578125" style="72" customWidth="1"/>
    <col min="11786" max="11789" width="0" style="72" hidden="1" customWidth="1"/>
    <col min="11790" max="11790" width="22.42578125" style="72" customWidth="1"/>
    <col min="11791" max="11792" width="5.85546875" style="72" customWidth="1"/>
    <col min="11793" max="11793" width="6.140625" style="72" customWidth="1"/>
    <col min="11794" max="12032" width="9.140625" style="72"/>
    <col min="12033" max="12033" width="48.85546875" style="72" customWidth="1"/>
    <col min="12034" max="12034" width="6.5703125" style="72" customWidth="1"/>
    <col min="12035" max="12035" width="4.5703125" style="72" customWidth="1"/>
    <col min="12036" max="12036" width="4" style="72" customWidth="1"/>
    <col min="12037" max="12037" width="13.28515625" style="72" customWidth="1"/>
    <col min="12038" max="12038" width="6.5703125" style="72" customWidth="1"/>
    <col min="12039" max="12041" width="12.42578125" style="72" customWidth="1"/>
    <col min="12042" max="12045" width="0" style="72" hidden="1" customWidth="1"/>
    <col min="12046" max="12046" width="22.42578125" style="72" customWidth="1"/>
    <col min="12047" max="12048" width="5.85546875" style="72" customWidth="1"/>
    <col min="12049" max="12049" width="6.140625" style="72" customWidth="1"/>
    <col min="12050" max="12288" width="9.140625" style="72"/>
    <col min="12289" max="12289" width="48.85546875" style="72" customWidth="1"/>
    <col min="12290" max="12290" width="6.5703125" style="72" customWidth="1"/>
    <col min="12291" max="12291" width="4.5703125" style="72" customWidth="1"/>
    <col min="12292" max="12292" width="4" style="72" customWidth="1"/>
    <col min="12293" max="12293" width="13.28515625" style="72" customWidth="1"/>
    <col min="12294" max="12294" width="6.5703125" style="72" customWidth="1"/>
    <col min="12295" max="12297" width="12.42578125" style="72" customWidth="1"/>
    <col min="12298" max="12301" width="0" style="72" hidden="1" customWidth="1"/>
    <col min="12302" max="12302" width="22.42578125" style="72" customWidth="1"/>
    <col min="12303" max="12304" width="5.85546875" style="72" customWidth="1"/>
    <col min="12305" max="12305" width="6.140625" style="72" customWidth="1"/>
    <col min="12306" max="12544" width="9.140625" style="72"/>
    <col min="12545" max="12545" width="48.85546875" style="72" customWidth="1"/>
    <col min="12546" max="12546" width="6.5703125" style="72" customWidth="1"/>
    <col min="12547" max="12547" width="4.5703125" style="72" customWidth="1"/>
    <col min="12548" max="12548" width="4" style="72" customWidth="1"/>
    <col min="12549" max="12549" width="13.28515625" style="72" customWidth="1"/>
    <col min="12550" max="12550" width="6.5703125" style="72" customWidth="1"/>
    <col min="12551" max="12553" width="12.42578125" style="72" customWidth="1"/>
    <col min="12554" max="12557" width="0" style="72" hidden="1" customWidth="1"/>
    <col min="12558" max="12558" width="22.42578125" style="72" customWidth="1"/>
    <col min="12559" max="12560" width="5.85546875" style="72" customWidth="1"/>
    <col min="12561" max="12561" width="6.140625" style="72" customWidth="1"/>
    <col min="12562" max="12800" width="9.140625" style="72"/>
    <col min="12801" max="12801" width="48.85546875" style="72" customWidth="1"/>
    <col min="12802" max="12802" width="6.5703125" style="72" customWidth="1"/>
    <col min="12803" max="12803" width="4.5703125" style="72" customWidth="1"/>
    <col min="12804" max="12804" width="4" style="72" customWidth="1"/>
    <col min="12805" max="12805" width="13.28515625" style="72" customWidth="1"/>
    <col min="12806" max="12806" width="6.5703125" style="72" customWidth="1"/>
    <col min="12807" max="12809" width="12.42578125" style="72" customWidth="1"/>
    <col min="12810" max="12813" width="0" style="72" hidden="1" customWidth="1"/>
    <col min="12814" max="12814" width="22.42578125" style="72" customWidth="1"/>
    <col min="12815" max="12816" width="5.85546875" style="72" customWidth="1"/>
    <col min="12817" max="12817" width="6.140625" style="72" customWidth="1"/>
    <col min="12818" max="13056" width="9.140625" style="72"/>
    <col min="13057" max="13057" width="48.85546875" style="72" customWidth="1"/>
    <col min="13058" max="13058" width="6.5703125" style="72" customWidth="1"/>
    <col min="13059" max="13059" width="4.5703125" style="72" customWidth="1"/>
    <col min="13060" max="13060" width="4" style="72" customWidth="1"/>
    <col min="13061" max="13061" width="13.28515625" style="72" customWidth="1"/>
    <col min="13062" max="13062" width="6.5703125" style="72" customWidth="1"/>
    <col min="13063" max="13065" width="12.42578125" style="72" customWidth="1"/>
    <col min="13066" max="13069" width="0" style="72" hidden="1" customWidth="1"/>
    <col min="13070" max="13070" width="22.42578125" style="72" customWidth="1"/>
    <col min="13071" max="13072" width="5.85546875" style="72" customWidth="1"/>
    <col min="13073" max="13073" width="6.140625" style="72" customWidth="1"/>
    <col min="13074" max="13312" width="9.140625" style="72"/>
    <col min="13313" max="13313" width="48.85546875" style="72" customWidth="1"/>
    <col min="13314" max="13314" width="6.5703125" style="72" customWidth="1"/>
    <col min="13315" max="13315" width="4.5703125" style="72" customWidth="1"/>
    <col min="13316" max="13316" width="4" style="72" customWidth="1"/>
    <col min="13317" max="13317" width="13.28515625" style="72" customWidth="1"/>
    <col min="13318" max="13318" width="6.5703125" style="72" customWidth="1"/>
    <col min="13319" max="13321" width="12.42578125" style="72" customWidth="1"/>
    <col min="13322" max="13325" width="0" style="72" hidden="1" customWidth="1"/>
    <col min="13326" max="13326" width="22.42578125" style="72" customWidth="1"/>
    <col min="13327" max="13328" width="5.85546875" style="72" customWidth="1"/>
    <col min="13329" max="13329" width="6.140625" style="72" customWidth="1"/>
    <col min="13330" max="13568" width="9.140625" style="72"/>
    <col min="13569" max="13569" width="48.85546875" style="72" customWidth="1"/>
    <col min="13570" max="13570" width="6.5703125" style="72" customWidth="1"/>
    <col min="13571" max="13571" width="4.5703125" style="72" customWidth="1"/>
    <col min="13572" max="13572" width="4" style="72" customWidth="1"/>
    <col min="13573" max="13573" width="13.28515625" style="72" customWidth="1"/>
    <col min="13574" max="13574" width="6.5703125" style="72" customWidth="1"/>
    <col min="13575" max="13577" width="12.42578125" style="72" customWidth="1"/>
    <col min="13578" max="13581" width="0" style="72" hidden="1" customWidth="1"/>
    <col min="13582" max="13582" width="22.42578125" style="72" customWidth="1"/>
    <col min="13583" max="13584" width="5.85546875" style="72" customWidth="1"/>
    <col min="13585" max="13585" width="6.140625" style="72" customWidth="1"/>
    <col min="13586" max="13824" width="9.140625" style="72"/>
    <col min="13825" max="13825" width="48.85546875" style="72" customWidth="1"/>
    <col min="13826" max="13826" width="6.5703125" style="72" customWidth="1"/>
    <col min="13827" max="13827" width="4.5703125" style="72" customWidth="1"/>
    <col min="13828" max="13828" width="4" style="72" customWidth="1"/>
    <col min="13829" max="13829" width="13.28515625" style="72" customWidth="1"/>
    <col min="13830" max="13830" width="6.5703125" style="72" customWidth="1"/>
    <col min="13831" max="13833" width="12.42578125" style="72" customWidth="1"/>
    <col min="13834" max="13837" width="0" style="72" hidden="1" customWidth="1"/>
    <col min="13838" max="13838" width="22.42578125" style="72" customWidth="1"/>
    <col min="13839" max="13840" width="5.85546875" style="72" customWidth="1"/>
    <col min="13841" max="13841" width="6.140625" style="72" customWidth="1"/>
    <col min="13842" max="14080" width="9.140625" style="72"/>
    <col min="14081" max="14081" width="48.85546875" style="72" customWidth="1"/>
    <col min="14082" max="14082" width="6.5703125" style="72" customWidth="1"/>
    <col min="14083" max="14083" width="4.5703125" style="72" customWidth="1"/>
    <col min="14084" max="14084" width="4" style="72" customWidth="1"/>
    <col min="14085" max="14085" width="13.28515625" style="72" customWidth="1"/>
    <col min="14086" max="14086" width="6.5703125" style="72" customWidth="1"/>
    <col min="14087" max="14089" width="12.42578125" style="72" customWidth="1"/>
    <col min="14090" max="14093" width="0" style="72" hidden="1" customWidth="1"/>
    <col min="14094" max="14094" width="22.42578125" style="72" customWidth="1"/>
    <col min="14095" max="14096" width="5.85546875" style="72" customWidth="1"/>
    <col min="14097" max="14097" width="6.140625" style="72" customWidth="1"/>
    <col min="14098" max="14336" width="9.140625" style="72"/>
    <col min="14337" max="14337" width="48.85546875" style="72" customWidth="1"/>
    <col min="14338" max="14338" width="6.5703125" style="72" customWidth="1"/>
    <col min="14339" max="14339" width="4.5703125" style="72" customWidth="1"/>
    <col min="14340" max="14340" width="4" style="72" customWidth="1"/>
    <col min="14341" max="14341" width="13.28515625" style="72" customWidth="1"/>
    <col min="14342" max="14342" width="6.5703125" style="72" customWidth="1"/>
    <col min="14343" max="14345" width="12.42578125" style="72" customWidth="1"/>
    <col min="14346" max="14349" width="0" style="72" hidden="1" customWidth="1"/>
    <col min="14350" max="14350" width="22.42578125" style="72" customWidth="1"/>
    <col min="14351" max="14352" width="5.85546875" style="72" customWidth="1"/>
    <col min="14353" max="14353" width="6.140625" style="72" customWidth="1"/>
    <col min="14354" max="14592" width="9.140625" style="72"/>
    <col min="14593" max="14593" width="48.85546875" style="72" customWidth="1"/>
    <col min="14594" max="14594" width="6.5703125" style="72" customWidth="1"/>
    <col min="14595" max="14595" width="4.5703125" style="72" customWidth="1"/>
    <col min="14596" max="14596" width="4" style="72" customWidth="1"/>
    <col min="14597" max="14597" width="13.28515625" style="72" customWidth="1"/>
    <col min="14598" max="14598" width="6.5703125" style="72" customWidth="1"/>
    <col min="14599" max="14601" width="12.42578125" style="72" customWidth="1"/>
    <col min="14602" max="14605" width="0" style="72" hidden="1" customWidth="1"/>
    <col min="14606" max="14606" width="22.42578125" style="72" customWidth="1"/>
    <col min="14607" max="14608" width="5.85546875" style="72" customWidth="1"/>
    <col min="14609" max="14609" width="6.140625" style="72" customWidth="1"/>
    <col min="14610" max="14848" width="9.140625" style="72"/>
    <col min="14849" max="14849" width="48.85546875" style="72" customWidth="1"/>
    <col min="14850" max="14850" width="6.5703125" style="72" customWidth="1"/>
    <col min="14851" max="14851" width="4.5703125" style="72" customWidth="1"/>
    <col min="14852" max="14852" width="4" style="72" customWidth="1"/>
    <col min="14853" max="14853" width="13.28515625" style="72" customWidth="1"/>
    <col min="14854" max="14854" width="6.5703125" style="72" customWidth="1"/>
    <col min="14855" max="14857" width="12.42578125" style="72" customWidth="1"/>
    <col min="14858" max="14861" width="0" style="72" hidden="1" customWidth="1"/>
    <col min="14862" max="14862" width="22.42578125" style="72" customWidth="1"/>
    <col min="14863" max="14864" width="5.85546875" style="72" customWidth="1"/>
    <col min="14865" max="14865" width="6.140625" style="72" customWidth="1"/>
    <col min="14866" max="15104" width="9.140625" style="72"/>
    <col min="15105" max="15105" width="48.85546875" style="72" customWidth="1"/>
    <col min="15106" max="15106" width="6.5703125" style="72" customWidth="1"/>
    <col min="15107" max="15107" width="4.5703125" style="72" customWidth="1"/>
    <col min="15108" max="15108" width="4" style="72" customWidth="1"/>
    <col min="15109" max="15109" width="13.28515625" style="72" customWidth="1"/>
    <col min="15110" max="15110" width="6.5703125" style="72" customWidth="1"/>
    <col min="15111" max="15113" width="12.42578125" style="72" customWidth="1"/>
    <col min="15114" max="15117" width="0" style="72" hidden="1" customWidth="1"/>
    <col min="15118" max="15118" width="22.42578125" style="72" customWidth="1"/>
    <col min="15119" max="15120" width="5.85546875" style="72" customWidth="1"/>
    <col min="15121" max="15121" width="6.140625" style="72" customWidth="1"/>
    <col min="15122" max="15360" width="9.140625" style="72"/>
    <col min="15361" max="15361" width="48.85546875" style="72" customWidth="1"/>
    <col min="15362" max="15362" width="6.5703125" style="72" customWidth="1"/>
    <col min="15363" max="15363" width="4.5703125" style="72" customWidth="1"/>
    <col min="15364" max="15364" width="4" style="72" customWidth="1"/>
    <col min="15365" max="15365" width="13.28515625" style="72" customWidth="1"/>
    <col min="15366" max="15366" width="6.5703125" style="72" customWidth="1"/>
    <col min="15367" max="15369" width="12.42578125" style="72" customWidth="1"/>
    <col min="15370" max="15373" width="0" style="72" hidden="1" customWidth="1"/>
    <col min="15374" max="15374" width="22.42578125" style="72" customWidth="1"/>
    <col min="15375" max="15376" width="5.85546875" style="72" customWidth="1"/>
    <col min="15377" max="15377" width="6.140625" style="72" customWidth="1"/>
    <col min="15378" max="15616" width="9.140625" style="72"/>
    <col min="15617" max="15617" width="48.85546875" style="72" customWidth="1"/>
    <col min="15618" max="15618" width="6.5703125" style="72" customWidth="1"/>
    <col min="15619" max="15619" width="4.5703125" style="72" customWidth="1"/>
    <col min="15620" max="15620" width="4" style="72" customWidth="1"/>
    <col min="15621" max="15621" width="13.28515625" style="72" customWidth="1"/>
    <col min="15622" max="15622" width="6.5703125" style="72" customWidth="1"/>
    <col min="15623" max="15625" width="12.42578125" style="72" customWidth="1"/>
    <col min="15626" max="15629" width="0" style="72" hidden="1" customWidth="1"/>
    <col min="15630" max="15630" width="22.42578125" style="72" customWidth="1"/>
    <col min="15631" max="15632" width="5.85546875" style="72" customWidth="1"/>
    <col min="15633" max="15633" width="6.140625" style="72" customWidth="1"/>
    <col min="15634" max="15872" width="9.140625" style="72"/>
    <col min="15873" max="15873" width="48.85546875" style="72" customWidth="1"/>
    <col min="15874" max="15874" width="6.5703125" style="72" customWidth="1"/>
    <col min="15875" max="15875" width="4.5703125" style="72" customWidth="1"/>
    <col min="15876" max="15876" width="4" style="72" customWidth="1"/>
    <col min="15877" max="15877" width="13.28515625" style="72" customWidth="1"/>
    <col min="15878" max="15878" width="6.5703125" style="72" customWidth="1"/>
    <col min="15879" max="15881" width="12.42578125" style="72" customWidth="1"/>
    <col min="15882" max="15885" width="0" style="72" hidden="1" customWidth="1"/>
    <col min="15886" max="15886" width="22.42578125" style="72" customWidth="1"/>
    <col min="15887" max="15888" width="5.85546875" style="72" customWidth="1"/>
    <col min="15889" max="15889" width="6.140625" style="72" customWidth="1"/>
    <col min="15890" max="16128" width="9.140625" style="72"/>
    <col min="16129" max="16129" width="48.85546875" style="72" customWidth="1"/>
    <col min="16130" max="16130" width="6.5703125" style="72" customWidth="1"/>
    <col min="16131" max="16131" width="4.5703125" style="72" customWidth="1"/>
    <col min="16132" max="16132" width="4" style="72" customWidth="1"/>
    <col min="16133" max="16133" width="13.28515625" style="72" customWidth="1"/>
    <col min="16134" max="16134" width="6.5703125" style="72" customWidth="1"/>
    <col min="16135" max="16137" width="12.42578125" style="72" customWidth="1"/>
    <col min="16138" max="16141" width="0" style="72" hidden="1" customWidth="1"/>
    <col min="16142" max="16142" width="22.42578125" style="72" customWidth="1"/>
    <col min="16143" max="16144" width="5.85546875" style="72" customWidth="1"/>
    <col min="16145" max="16145" width="6.140625" style="72" customWidth="1"/>
    <col min="16146" max="16384" width="9.140625" style="72"/>
  </cols>
  <sheetData>
    <row r="1" spans="1:13" ht="15" x14ac:dyDescent="0.25">
      <c r="A1" s="299"/>
      <c r="B1" s="299"/>
      <c r="C1" s="299"/>
      <c r="D1" s="299"/>
      <c r="E1" s="406" t="s">
        <v>64</v>
      </c>
      <c r="F1" s="406"/>
      <c r="G1" s="406"/>
      <c r="H1" s="406"/>
      <c r="I1" s="406"/>
      <c r="J1" s="71"/>
      <c r="K1" s="71"/>
    </row>
    <row r="2" spans="1:13" ht="15" x14ac:dyDescent="0.25">
      <c r="A2" s="299"/>
      <c r="B2" s="299"/>
      <c r="C2" s="299"/>
      <c r="D2" s="299"/>
      <c r="E2" s="406" t="s">
        <v>8</v>
      </c>
      <c r="F2" s="406"/>
      <c r="G2" s="406"/>
      <c r="H2" s="406"/>
      <c r="I2" s="406"/>
      <c r="J2" s="71"/>
      <c r="K2" s="71"/>
    </row>
    <row r="3" spans="1:13" ht="15" x14ac:dyDescent="0.25">
      <c r="A3" s="299"/>
      <c r="B3" s="299"/>
      <c r="C3" s="299"/>
      <c r="D3" s="299"/>
      <c r="E3" s="406" t="s">
        <v>61</v>
      </c>
      <c r="F3" s="406"/>
      <c r="G3" s="406"/>
      <c r="H3" s="406"/>
      <c r="I3" s="406"/>
      <c r="J3" s="71"/>
      <c r="K3" s="71"/>
    </row>
    <row r="4" spans="1:13" ht="15" x14ac:dyDescent="0.25">
      <c r="A4" s="299"/>
      <c r="B4" s="299"/>
      <c r="C4" s="299"/>
      <c r="D4" s="299"/>
      <c r="E4" s="406" t="s">
        <v>62</v>
      </c>
      <c r="F4" s="406"/>
      <c r="G4" s="406"/>
      <c r="H4" s="406"/>
      <c r="I4" s="406"/>
      <c r="J4" s="71"/>
      <c r="K4" s="71"/>
    </row>
    <row r="5" spans="1:13" ht="15" x14ac:dyDescent="0.25">
      <c r="A5" s="299"/>
      <c r="B5" s="299"/>
      <c r="C5" s="299"/>
      <c r="D5" s="299"/>
      <c r="E5" s="406" t="s">
        <v>0</v>
      </c>
      <c r="F5" s="406"/>
      <c r="G5" s="406"/>
      <c r="H5" s="406"/>
      <c r="I5" s="406"/>
      <c r="J5" s="71"/>
      <c r="K5" s="71"/>
    </row>
    <row r="6" spans="1:13" ht="15" x14ac:dyDescent="0.25">
      <c r="A6" s="299"/>
      <c r="B6" s="299"/>
      <c r="C6" s="299"/>
      <c r="D6" s="299"/>
      <c r="E6" s="406" t="s">
        <v>1</v>
      </c>
      <c r="F6" s="406"/>
      <c r="G6" s="406"/>
      <c r="H6" s="406"/>
      <c r="I6" s="406"/>
      <c r="J6" s="71"/>
      <c r="K6" s="71"/>
    </row>
    <row r="7" spans="1:13" ht="15" x14ac:dyDescent="0.25">
      <c r="A7" s="300"/>
      <c r="B7" s="300"/>
      <c r="C7" s="300"/>
      <c r="D7" s="300"/>
      <c r="E7" s="406" t="s">
        <v>477</v>
      </c>
      <c r="F7" s="406"/>
      <c r="G7" s="406"/>
      <c r="H7" s="406"/>
      <c r="I7" s="406"/>
      <c r="J7" s="71"/>
      <c r="K7" s="71"/>
    </row>
    <row r="8" spans="1:13" ht="15" x14ac:dyDescent="0.25">
      <c r="A8" s="300"/>
      <c r="B8" s="300"/>
      <c r="C8" s="300"/>
      <c r="D8" s="300"/>
      <c r="E8" s="406"/>
      <c r="F8" s="406"/>
      <c r="G8" s="406"/>
      <c r="H8" s="406"/>
      <c r="I8" s="406"/>
      <c r="J8" s="71"/>
      <c r="K8" s="71"/>
    </row>
    <row r="9" spans="1:13" ht="10.5" customHeight="1" x14ac:dyDescent="0.25">
      <c r="A9" s="300"/>
      <c r="B9" s="300"/>
      <c r="C9" s="300"/>
      <c r="D9" s="300"/>
      <c r="E9" s="407"/>
      <c r="F9" s="407"/>
      <c r="G9" s="407"/>
      <c r="H9" s="407"/>
      <c r="I9" s="407"/>
      <c r="J9" s="71"/>
      <c r="K9" s="71"/>
    </row>
    <row r="10" spans="1:13" ht="50.25" customHeight="1" x14ac:dyDescent="0.25">
      <c r="A10" s="408" t="s">
        <v>384</v>
      </c>
      <c r="B10" s="408"/>
      <c r="C10" s="408"/>
      <c r="D10" s="408"/>
      <c r="E10" s="408"/>
      <c r="F10" s="408"/>
      <c r="G10" s="408"/>
      <c r="H10" s="408"/>
      <c r="I10" s="408"/>
      <c r="J10" s="75"/>
      <c r="K10" s="76"/>
    </row>
    <row r="11" spans="1:13" s="78" customFormat="1" ht="18" customHeight="1" x14ac:dyDescent="0.2">
      <c r="A11" s="409" t="s">
        <v>125</v>
      </c>
      <c r="B11" s="410" t="s">
        <v>385</v>
      </c>
      <c r="C11" s="411" t="s">
        <v>126</v>
      </c>
      <c r="D11" s="411" t="s">
        <v>127</v>
      </c>
      <c r="E11" s="411" t="s">
        <v>128</v>
      </c>
      <c r="F11" s="411" t="s">
        <v>129</v>
      </c>
      <c r="G11" s="405" t="s">
        <v>386</v>
      </c>
      <c r="H11" s="405"/>
      <c r="I11" s="405"/>
    </row>
    <row r="12" spans="1:13" s="79" customFormat="1" ht="12.75" customHeight="1" x14ac:dyDescent="0.2">
      <c r="A12" s="409"/>
      <c r="B12" s="410"/>
      <c r="C12" s="411"/>
      <c r="D12" s="411"/>
      <c r="E12" s="411"/>
      <c r="F12" s="411"/>
      <c r="G12" s="405"/>
      <c r="H12" s="405"/>
      <c r="I12" s="405"/>
    </row>
    <row r="13" spans="1:13" s="79" customFormat="1" ht="24.75" customHeight="1" thickBot="1" x14ac:dyDescent="0.25">
      <c r="A13" s="409"/>
      <c r="B13" s="410"/>
      <c r="C13" s="411"/>
      <c r="D13" s="411"/>
      <c r="E13" s="411"/>
      <c r="F13" s="411"/>
      <c r="G13" s="213" t="s">
        <v>4</v>
      </c>
      <c r="H13" s="213" t="s">
        <v>5</v>
      </c>
      <c r="I13" s="214" t="s">
        <v>6</v>
      </c>
    </row>
    <row r="14" spans="1:13" s="79" customFormat="1" ht="48" thickBot="1" x14ac:dyDescent="0.25">
      <c r="A14" s="301" t="s">
        <v>387</v>
      </c>
      <c r="B14" s="302" t="s">
        <v>388</v>
      </c>
      <c r="C14" s="303"/>
      <c r="D14" s="303"/>
      <c r="E14" s="303"/>
      <c r="F14" s="303"/>
      <c r="G14" s="304">
        <f>G15+G61+G68+G84+G107+G162+G177+G190+G197</f>
        <v>35595.1</v>
      </c>
      <c r="H14" s="304">
        <f>H15+H61+H68+H84+H107+H162+H177+H190+H197</f>
        <v>26202.1</v>
      </c>
      <c r="I14" s="304">
        <f>I15+I61+I68+I84+I107+I162+I177+I190+I197</f>
        <v>17827.7</v>
      </c>
      <c r="J14" s="305" t="e">
        <f>J15+J62+J68+J84+J107+#REF!+J167+J184</f>
        <v>#REF!</v>
      </c>
      <c r="K14" s="306" t="e">
        <f>K15+K62+K68+K84+K107+#REF!+K167+K184</f>
        <v>#REF!</v>
      </c>
      <c r="L14" s="306" t="e">
        <f>L15+L62+L68+L84+L107+#REF!+L167+L184</f>
        <v>#REF!</v>
      </c>
      <c r="M14" s="306" t="e">
        <f>M15+M62+M68+M84+M107+#REF!+M167+M184</f>
        <v>#REF!</v>
      </c>
    </row>
    <row r="15" spans="1:13" s="86" customFormat="1" ht="15" x14ac:dyDescent="0.25">
      <c r="A15" s="307" t="s">
        <v>70</v>
      </c>
      <c r="B15" s="308" t="s">
        <v>388</v>
      </c>
      <c r="C15" s="309" t="s">
        <v>132</v>
      </c>
      <c r="D15" s="309" t="s">
        <v>133</v>
      </c>
      <c r="E15" s="238"/>
      <c r="F15" s="238"/>
      <c r="G15" s="310">
        <v>10978.9</v>
      </c>
      <c r="H15" s="310">
        <v>9129</v>
      </c>
      <c r="I15" s="310">
        <v>8413.5</v>
      </c>
    </row>
    <row r="16" spans="1:13" s="86" customFormat="1" ht="57" x14ac:dyDescent="0.25">
      <c r="A16" s="311" t="s">
        <v>72</v>
      </c>
      <c r="B16" s="312" t="s">
        <v>388</v>
      </c>
      <c r="C16" s="309" t="s">
        <v>132</v>
      </c>
      <c r="D16" s="309" t="s">
        <v>134</v>
      </c>
      <c r="E16" s="313"/>
      <c r="F16" s="313"/>
      <c r="G16" s="314">
        <f>G17</f>
        <v>384.4</v>
      </c>
      <c r="H16" s="314">
        <v>202.4</v>
      </c>
      <c r="I16" s="314">
        <f>I17</f>
        <v>205.1</v>
      </c>
      <c r="J16" s="314">
        <f>J17</f>
        <v>0</v>
      </c>
      <c r="K16" s="314">
        <f>K17</f>
        <v>0</v>
      </c>
      <c r="L16" s="314">
        <f>L17</f>
        <v>0</v>
      </c>
      <c r="M16" s="314">
        <f>M17</f>
        <v>0</v>
      </c>
    </row>
    <row r="17" spans="1:12" s="94" customFormat="1" ht="57" x14ac:dyDescent="0.2">
      <c r="A17" s="307" t="s">
        <v>369</v>
      </c>
      <c r="B17" s="308" t="s">
        <v>388</v>
      </c>
      <c r="C17" s="309" t="s">
        <v>132</v>
      </c>
      <c r="D17" s="309" t="s">
        <v>134</v>
      </c>
      <c r="E17" s="313" t="s">
        <v>136</v>
      </c>
      <c r="F17" s="313"/>
      <c r="G17" s="314">
        <f t="shared" ref="G17:H20" si="0">G18</f>
        <v>384.4</v>
      </c>
      <c r="H17" s="314">
        <f t="shared" si="0"/>
        <v>202.4</v>
      </c>
      <c r="I17" s="314">
        <f>I18</f>
        <v>205.1</v>
      </c>
    </row>
    <row r="18" spans="1:12" s="94" customFormat="1" ht="28.5" x14ac:dyDescent="0.2">
      <c r="A18" s="315" t="s">
        <v>137</v>
      </c>
      <c r="B18" s="312" t="s">
        <v>388</v>
      </c>
      <c r="C18" s="308" t="s">
        <v>132</v>
      </c>
      <c r="D18" s="308" t="s">
        <v>134</v>
      </c>
      <c r="E18" s="239" t="s">
        <v>138</v>
      </c>
      <c r="F18" s="239"/>
      <c r="G18" s="316">
        <f t="shared" si="0"/>
        <v>384.4</v>
      </c>
      <c r="H18" s="316">
        <f t="shared" si="0"/>
        <v>202.4</v>
      </c>
      <c r="I18" s="316">
        <f>I19</f>
        <v>205.1</v>
      </c>
    </row>
    <row r="19" spans="1:12" ht="15" x14ac:dyDescent="0.2">
      <c r="A19" s="317" t="s">
        <v>139</v>
      </c>
      <c r="B19" s="308" t="s">
        <v>388</v>
      </c>
      <c r="C19" s="308" t="s">
        <v>132</v>
      </c>
      <c r="D19" s="308" t="s">
        <v>134</v>
      </c>
      <c r="E19" s="239" t="s">
        <v>140</v>
      </c>
      <c r="F19" s="239"/>
      <c r="G19" s="316">
        <f t="shared" si="0"/>
        <v>384.4</v>
      </c>
      <c r="H19" s="316">
        <f t="shared" si="0"/>
        <v>202.4</v>
      </c>
      <c r="I19" s="316">
        <f>I20</f>
        <v>205.1</v>
      </c>
    </row>
    <row r="20" spans="1:12" ht="30" x14ac:dyDescent="0.25">
      <c r="A20" s="318" t="s">
        <v>141</v>
      </c>
      <c r="B20" s="312" t="s">
        <v>388</v>
      </c>
      <c r="C20" s="308" t="s">
        <v>132</v>
      </c>
      <c r="D20" s="308" t="s">
        <v>134</v>
      </c>
      <c r="E20" s="319" t="s">
        <v>142</v>
      </c>
      <c r="F20" s="319"/>
      <c r="G20" s="316">
        <f t="shared" si="0"/>
        <v>384.4</v>
      </c>
      <c r="H20" s="316">
        <f t="shared" si="0"/>
        <v>202.4</v>
      </c>
      <c r="I20" s="316">
        <f>I21</f>
        <v>205.1</v>
      </c>
      <c r="L20" s="72">
        <v>27</v>
      </c>
    </row>
    <row r="21" spans="1:12" s="105" customFormat="1" ht="30" x14ac:dyDescent="0.2">
      <c r="A21" s="183" t="s">
        <v>330</v>
      </c>
      <c r="B21" s="308" t="s">
        <v>388</v>
      </c>
      <c r="C21" s="308" t="s">
        <v>132</v>
      </c>
      <c r="D21" s="308" t="s">
        <v>134</v>
      </c>
      <c r="E21" s="319" t="s">
        <v>142</v>
      </c>
      <c r="F21" s="319">
        <v>200</v>
      </c>
      <c r="G21" s="320">
        <v>384.4</v>
      </c>
      <c r="H21" s="320">
        <v>202.4</v>
      </c>
      <c r="I21" s="321">
        <v>205.1</v>
      </c>
    </row>
    <row r="22" spans="1:12" ht="71.25" x14ac:dyDescent="0.2">
      <c r="A22" s="307" t="s">
        <v>74</v>
      </c>
      <c r="B22" s="312" t="s">
        <v>388</v>
      </c>
      <c r="C22" s="309" t="s">
        <v>132</v>
      </c>
      <c r="D22" s="309" t="s">
        <v>144</v>
      </c>
      <c r="E22" s="238"/>
      <c r="F22" s="238"/>
      <c r="G22" s="314">
        <f>G23</f>
        <v>9101.9</v>
      </c>
      <c r="H22" s="314">
        <f>H23</f>
        <v>8190</v>
      </c>
      <c r="I22" s="314">
        <f>I23</f>
        <v>7575.5999999999995</v>
      </c>
    </row>
    <row r="23" spans="1:12" ht="57" x14ac:dyDescent="0.2">
      <c r="A23" s="307" t="s">
        <v>369</v>
      </c>
      <c r="B23" s="308" t="s">
        <v>388</v>
      </c>
      <c r="C23" s="309" t="s">
        <v>132</v>
      </c>
      <c r="D23" s="309" t="s">
        <v>144</v>
      </c>
      <c r="E23" s="313" t="s">
        <v>136</v>
      </c>
      <c r="F23" s="313"/>
      <c r="G23" s="314">
        <f>G24+G30</f>
        <v>9101.9</v>
      </c>
      <c r="H23" s="314">
        <f>H24+H30</f>
        <v>8190</v>
      </c>
      <c r="I23" s="314">
        <f>I24+I30</f>
        <v>7575.5999999999995</v>
      </c>
    </row>
    <row r="24" spans="1:12" ht="57" x14ac:dyDescent="0.2">
      <c r="A24" s="315" t="s">
        <v>145</v>
      </c>
      <c r="B24" s="312" t="s">
        <v>388</v>
      </c>
      <c r="C24" s="308" t="s">
        <v>132</v>
      </c>
      <c r="D24" s="308" t="s">
        <v>144</v>
      </c>
      <c r="E24" s="239" t="s">
        <v>146</v>
      </c>
      <c r="F24" s="239"/>
      <c r="G24" s="316">
        <f t="shared" ref="G24:I26" si="1">G25</f>
        <v>1667.6</v>
      </c>
      <c r="H24" s="316">
        <f t="shared" si="1"/>
        <v>1478.5</v>
      </c>
      <c r="I24" s="316">
        <f t="shared" si="1"/>
        <v>1311.5</v>
      </c>
    </row>
    <row r="25" spans="1:12" ht="15" x14ac:dyDescent="0.2">
      <c r="A25" s="317" t="s">
        <v>139</v>
      </c>
      <c r="B25" s="308" t="s">
        <v>388</v>
      </c>
      <c r="C25" s="308" t="s">
        <v>132</v>
      </c>
      <c r="D25" s="308" t="s">
        <v>144</v>
      </c>
      <c r="E25" s="239" t="s">
        <v>147</v>
      </c>
      <c r="F25" s="239"/>
      <c r="G25" s="316">
        <v>1667.6</v>
      </c>
      <c r="H25" s="316">
        <f t="shared" si="1"/>
        <v>1478.5</v>
      </c>
      <c r="I25" s="316">
        <f t="shared" si="1"/>
        <v>1311.5</v>
      </c>
    </row>
    <row r="26" spans="1:12" ht="30" x14ac:dyDescent="0.25">
      <c r="A26" s="318" t="s">
        <v>141</v>
      </c>
      <c r="B26" s="312" t="s">
        <v>388</v>
      </c>
      <c r="C26" s="308" t="s">
        <v>132</v>
      </c>
      <c r="D26" s="308" t="s">
        <v>144</v>
      </c>
      <c r="E26" s="239" t="s">
        <v>148</v>
      </c>
      <c r="F26" s="239"/>
      <c r="G26" s="316">
        <f t="shared" si="1"/>
        <v>1589</v>
      </c>
      <c r="H26" s="316">
        <v>1478.5</v>
      </c>
      <c r="I26" s="316">
        <f t="shared" si="1"/>
        <v>1311.5</v>
      </c>
    </row>
    <row r="27" spans="1:12" ht="75" x14ac:dyDescent="0.2">
      <c r="A27" s="183" t="s">
        <v>149</v>
      </c>
      <c r="B27" s="308" t="s">
        <v>388</v>
      </c>
      <c r="C27" s="308" t="s">
        <v>132</v>
      </c>
      <c r="D27" s="308" t="s">
        <v>144</v>
      </c>
      <c r="E27" s="319" t="s">
        <v>148</v>
      </c>
      <c r="F27" s="319">
        <v>100</v>
      </c>
      <c r="G27" s="316">
        <v>1589</v>
      </c>
      <c r="H27" s="316">
        <v>1478.5</v>
      </c>
      <c r="I27" s="316">
        <v>1311.5</v>
      </c>
    </row>
    <row r="28" spans="1:12" ht="63.75" x14ac:dyDescent="0.2">
      <c r="A28" s="102" t="s">
        <v>149</v>
      </c>
      <c r="B28" s="308" t="s">
        <v>388</v>
      </c>
      <c r="C28" s="308" t="s">
        <v>132</v>
      </c>
      <c r="D28" s="308" t="s">
        <v>144</v>
      </c>
      <c r="E28" s="101" t="s">
        <v>456</v>
      </c>
      <c r="F28" s="319"/>
      <c r="G28" s="316">
        <v>78.599999999999994</v>
      </c>
      <c r="H28" s="316">
        <v>0</v>
      </c>
      <c r="I28" s="316">
        <v>0</v>
      </c>
    </row>
    <row r="29" spans="1:12" ht="30" x14ac:dyDescent="0.25">
      <c r="A29" s="318" t="s">
        <v>460</v>
      </c>
      <c r="B29" s="308" t="s">
        <v>388</v>
      </c>
      <c r="C29" s="308" t="s">
        <v>132</v>
      </c>
      <c r="D29" s="308" t="s">
        <v>144</v>
      </c>
      <c r="E29" s="101" t="s">
        <v>456</v>
      </c>
      <c r="F29" s="319">
        <v>100</v>
      </c>
      <c r="G29" s="316">
        <v>78.599999999999994</v>
      </c>
      <c r="H29" s="316">
        <v>0</v>
      </c>
      <c r="I29" s="316">
        <v>0</v>
      </c>
    </row>
    <row r="30" spans="1:12" ht="28.5" x14ac:dyDescent="0.2">
      <c r="A30" s="315" t="s">
        <v>137</v>
      </c>
      <c r="B30" s="312" t="s">
        <v>388</v>
      </c>
      <c r="C30" s="309" t="s">
        <v>132</v>
      </c>
      <c r="D30" s="309" t="s">
        <v>144</v>
      </c>
      <c r="E30" s="238" t="s">
        <v>138</v>
      </c>
      <c r="F30" s="238"/>
      <c r="G30" s="314">
        <f t="shared" ref="G30:I31" si="2">G31</f>
        <v>7434.3</v>
      </c>
      <c r="H30" s="314">
        <f t="shared" si="2"/>
        <v>6711.5</v>
      </c>
      <c r="I30" s="314">
        <f t="shared" si="2"/>
        <v>6264.0999999999995</v>
      </c>
    </row>
    <row r="31" spans="1:12" ht="15" x14ac:dyDescent="0.2">
      <c r="A31" s="317" t="s">
        <v>139</v>
      </c>
      <c r="B31" s="308" t="s">
        <v>388</v>
      </c>
      <c r="C31" s="308" t="s">
        <v>132</v>
      </c>
      <c r="D31" s="308" t="s">
        <v>144</v>
      </c>
      <c r="E31" s="239" t="s">
        <v>140</v>
      </c>
      <c r="F31" s="239"/>
      <c r="G31" s="316">
        <v>7434.3</v>
      </c>
      <c r="H31" s="316">
        <f t="shared" si="2"/>
        <v>6711.5</v>
      </c>
      <c r="I31" s="316">
        <f t="shared" si="2"/>
        <v>6264.0999999999995</v>
      </c>
      <c r="J31" s="72">
        <v>62</v>
      </c>
      <c r="L31" s="72">
        <v>59</v>
      </c>
    </row>
    <row r="32" spans="1:12" ht="30" x14ac:dyDescent="0.25">
      <c r="A32" s="318" t="s">
        <v>141</v>
      </c>
      <c r="B32" s="312" t="s">
        <v>388</v>
      </c>
      <c r="C32" s="308" t="s">
        <v>132</v>
      </c>
      <c r="D32" s="308" t="s">
        <v>144</v>
      </c>
      <c r="E32" s="319" t="s">
        <v>142</v>
      </c>
      <c r="F32" s="319"/>
      <c r="G32" s="316">
        <f>G33+G36</f>
        <v>6001.4</v>
      </c>
      <c r="H32" s="316">
        <f>H33+H36</f>
        <v>6711.5</v>
      </c>
      <c r="I32" s="316">
        <f>I33+I36</f>
        <v>6264.0999999999995</v>
      </c>
    </row>
    <row r="33" spans="1:9" ht="75" x14ac:dyDescent="0.2">
      <c r="A33" s="183" t="s">
        <v>149</v>
      </c>
      <c r="B33" s="308" t="s">
        <v>388</v>
      </c>
      <c r="C33" s="308" t="s">
        <v>132</v>
      </c>
      <c r="D33" s="308" t="s">
        <v>144</v>
      </c>
      <c r="E33" s="319" t="s">
        <v>142</v>
      </c>
      <c r="F33" s="319">
        <v>100</v>
      </c>
      <c r="G33" s="316">
        <v>4305.8</v>
      </c>
      <c r="H33" s="316">
        <v>5286.1</v>
      </c>
      <c r="I33" s="316">
        <v>4782.8999999999996</v>
      </c>
    </row>
    <row r="34" spans="1:9" ht="63.75" x14ac:dyDescent="0.2">
      <c r="A34" s="102" t="s">
        <v>149</v>
      </c>
      <c r="B34" s="308" t="s">
        <v>388</v>
      </c>
      <c r="C34" s="308" t="s">
        <v>132</v>
      </c>
      <c r="D34" s="308" t="s">
        <v>144</v>
      </c>
      <c r="E34" s="101" t="s">
        <v>457</v>
      </c>
      <c r="F34" s="319"/>
      <c r="G34" s="316">
        <v>1432.9</v>
      </c>
      <c r="H34" s="316">
        <v>0</v>
      </c>
      <c r="I34" s="316">
        <v>0</v>
      </c>
    </row>
    <row r="35" spans="1:9" ht="30" x14ac:dyDescent="0.25">
      <c r="A35" s="318" t="s">
        <v>460</v>
      </c>
      <c r="B35" s="308" t="s">
        <v>388</v>
      </c>
      <c r="C35" s="308" t="s">
        <v>132</v>
      </c>
      <c r="D35" s="308" t="s">
        <v>144</v>
      </c>
      <c r="E35" s="101" t="s">
        <v>457</v>
      </c>
      <c r="F35" s="319">
        <v>100</v>
      </c>
      <c r="G35" s="316">
        <v>1432.9</v>
      </c>
      <c r="H35" s="316">
        <v>0</v>
      </c>
      <c r="I35" s="316">
        <v>0</v>
      </c>
    </row>
    <row r="36" spans="1:9" ht="30" x14ac:dyDescent="0.2">
      <c r="A36" s="183" t="s">
        <v>330</v>
      </c>
      <c r="B36" s="308" t="s">
        <v>388</v>
      </c>
      <c r="C36" s="308" t="s">
        <v>132</v>
      </c>
      <c r="D36" s="308" t="s">
        <v>144</v>
      </c>
      <c r="E36" s="319" t="s">
        <v>142</v>
      </c>
      <c r="F36" s="319">
        <v>200</v>
      </c>
      <c r="G36" s="316">
        <v>1695.6</v>
      </c>
      <c r="H36" s="316">
        <v>1425.4</v>
      </c>
      <c r="I36" s="316">
        <v>1481.2</v>
      </c>
    </row>
    <row r="37" spans="1:9" s="94" customFormat="1" ht="42.75" x14ac:dyDescent="0.2">
      <c r="A37" s="311" t="s">
        <v>76</v>
      </c>
      <c r="B37" s="312" t="s">
        <v>388</v>
      </c>
      <c r="C37" s="309" t="s">
        <v>132</v>
      </c>
      <c r="D37" s="309" t="s">
        <v>150</v>
      </c>
      <c r="E37" s="322"/>
      <c r="F37" s="322"/>
      <c r="G37" s="314">
        <v>235.9</v>
      </c>
      <c r="H37" s="314">
        <v>73.599999999999994</v>
      </c>
      <c r="I37" s="314">
        <v>36.799999999999997</v>
      </c>
    </row>
    <row r="38" spans="1:9" s="94" customFormat="1" ht="28.5" x14ac:dyDescent="0.2">
      <c r="A38" s="323" t="s">
        <v>137</v>
      </c>
      <c r="B38" s="308" t="s">
        <v>388</v>
      </c>
      <c r="C38" s="309" t="s">
        <v>132</v>
      </c>
      <c r="D38" s="309" t="s">
        <v>150</v>
      </c>
      <c r="E38" s="313" t="s">
        <v>136</v>
      </c>
      <c r="F38" s="313"/>
      <c r="G38" s="314">
        <v>235.9</v>
      </c>
      <c r="H38" s="314">
        <f>H39</f>
        <v>73.599999999999994</v>
      </c>
      <c r="I38" s="314">
        <f>I39</f>
        <v>36.799999999999997</v>
      </c>
    </row>
    <row r="39" spans="1:9" ht="28.5" x14ac:dyDescent="0.2">
      <c r="A39" s="324" t="s">
        <v>151</v>
      </c>
      <c r="B39" s="312" t="s">
        <v>388</v>
      </c>
      <c r="C39" s="308" t="s">
        <v>132</v>
      </c>
      <c r="D39" s="308" t="s">
        <v>150</v>
      </c>
      <c r="E39" s="239" t="s">
        <v>138</v>
      </c>
      <c r="F39" s="239"/>
      <c r="G39" s="316">
        <v>235.9</v>
      </c>
      <c r="H39" s="316">
        <f>H40</f>
        <v>73.599999999999994</v>
      </c>
      <c r="I39" s="316">
        <f>I40</f>
        <v>36.799999999999997</v>
      </c>
    </row>
    <row r="40" spans="1:9" ht="15" x14ac:dyDescent="0.2">
      <c r="A40" s="323" t="s">
        <v>139</v>
      </c>
      <c r="B40" s="308" t="s">
        <v>388</v>
      </c>
      <c r="C40" s="308" t="s">
        <v>132</v>
      </c>
      <c r="D40" s="308" t="s">
        <v>150</v>
      </c>
      <c r="E40" s="239" t="s">
        <v>140</v>
      </c>
      <c r="F40" s="239"/>
      <c r="G40" s="316">
        <v>235.9</v>
      </c>
      <c r="H40" s="316">
        <v>73.599999999999994</v>
      </c>
      <c r="I40" s="316">
        <v>36.799999999999997</v>
      </c>
    </row>
    <row r="41" spans="1:9" ht="60" x14ac:dyDescent="0.25">
      <c r="A41" s="318" t="s">
        <v>152</v>
      </c>
      <c r="B41" s="312" t="s">
        <v>388</v>
      </c>
      <c r="C41" s="308" t="s">
        <v>132</v>
      </c>
      <c r="D41" s="308" t="s">
        <v>150</v>
      </c>
      <c r="E41" s="319" t="s">
        <v>153</v>
      </c>
      <c r="F41" s="319"/>
      <c r="G41" s="316">
        <v>199.1</v>
      </c>
      <c r="H41" s="316">
        <v>36.799999999999997</v>
      </c>
      <c r="I41" s="316">
        <v>36.799999999999997</v>
      </c>
    </row>
    <row r="42" spans="1:9" ht="15" x14ac:dyDescent="0.25">
      <c r="A42" s="318" t="s">
        <v>154</v>
      </c>
      <c r="B42" s="308" t="s">
        <v>388</v>
      </c>
      <c r="C42" s="308" t="s">
        <v>132</v>
      </c>
      <c r="D42" s="308" t="s">
        <v>150</v>
      </c>
      <c r="E42" s="319" t="s">
        <v>153</v>
      </c>
      <c r="F42" s="319">
        <v>500</v>
      </c>
      <c r="G42" s="316">
        <v>199.1</v>
      </c>
      <c r="H42" s="316">
        <v>36.799999999999997</v>
      </c>
      <c r="I42" s="316">
        <v>36.799999999999997</v>
      </c>
    </row>
    <row r="43" spans="1:9" ht="45" x14ac:dyDescent="0.25">
      <c r="A43" s="318" t="s">
        <v>441</v>
      </c>
      <c r="B43" s="308" t="s">
        <v>388</v>
      </c>
      <c r="C43" s="308" t="s">
        <v>132</v>
      </c>
      <c r="D43" s="308" t="s">
        <v>150</v>
      </c>
      <c r="E43" s="319" t="s">
        <v>156</v>
      </c>
      <c r="F43" s="319"/>
      <c r="G43" s="316">
        <v>36.799999999999997</v>
      </c>
      <c r="H43" s="316">
        <v>36.799999999999997</v>
      </c>
      <c r="I43" s="316">
        <v>0</v>
      </c>
    </row>
    <row r="44" spans="1:9" ht="15" x14ac:dyDescent="0.25">
      <c r="A44" s="318" t="s">
        <v>154</v>
      </c>
      <c r="B44" s="308" t="s">
        <v>388</v>
      </c>
      <c r="C44" s="308" t="s">
        <v>132</v>
      </c>
      <c r="D44" s="308" t="s">
        <v>150</v>
      </c>
      <c r="E44" s="319" t="s">
        <v>156</v>
      </c>
      <c r="F44" s="319">
        <v>500</v>
      </c>
      <c r="G44" s="316">
        <v>36.799999999999997</v>
      </c>
      <c r="H44" s="316">
        <v>36.799999999999997</v>
      </c>
      <c r="I44" s="316">
        <v>0</v>
      </c>
    </row>
    <row r="45" spans="1:9" ht="42.75" x14ac:dyDescent="0.2">
      <c r="A45" s="325" t="s">
        <v>160</v>
      </c>
      <c r="B45" s="308"/>
      <c r="C45" s="308"/>
      <c r="D45" s="308"/>
      <c r="E45" s="319"/>
      <c r="F45" s="319"/>
      <c r="G45" s="314">
        <v>20</v>
      </c>
      <c r="H45" s="314">
        <v>25</v>
      </c>
      <c r="I45" s="314">
        <v>30</v>
      </c>
    </row>
    <row r="46" spans="1:9" ht="30" x14ac:dyDescent="0.25">
      <c r="A46" s="318" t="s">
        <v>160</v>
      </c>
      <c r="B46" s="308" t="s">
        <v>388</v>
      </c>
      <c r="C46" s="308" t="s">
        <v>132</v>
      </c>
      <c r="D46" s="308" t="s">
        <v>158</v>
      </c>
      <c r="E46" s="319">
        <v>6890110220</v>
      </c>
      <c r="F46" s="319">
        <v>870</v>
      </c>
      <c r="G46" s="316">
        <v>20</v>
      </c>
      <c r="H46" s="316">
        <v>25</v>
      </c>
      <c r="I46" s="316">
        <v>30</v>
      </c>
    </row>
    <row r="47" spans="1:9" s="86" customFormat="1" ht="15" x14ac:dyDescent="0.25">
      <c r="A47" s="326" t="s">
        <v>80</v>
      </c>
      <c r="B47" s="312" t="s">
        <v>388</v>
      </c>
      <c r="C47" s="309" t="s">
        <v>132</v>
      </c>
      <c r="D47" s="309" t="s">
        <v>162</v>
      </c>
      <c r="E47" s="327"/>
      <c r="F47" s="319"/>
      <c r="G47" s="314">
        <f>G48+G53</f>
        <v>1236.7</v>
      </c>
      <c r="H47" s="314">
        <f>H48+H53</f>
        <v>638</v>
      </c>
      <c r="I47" s="314">
        <f>I48+I53</f>
        <v>566</v>
      </c>
    </row>
    <row r="48" spans="1:9" s="86" customFormat="1" ht="29.25" x14ac:dyDescent="0.25">
      <c r="A48" s="323" t="s">
        <v>137</v>
      </c>
      <c r="B48" s="308" t="s">
        <v>388</v>
      </c>
      <c r="C48" s="309" t="s">
        <v>132</v>
      </c>
      <c r="D48" s="309" t="s">
        <v>162</v>
      </c>
      <c r="E48" s="313" t="s">
        <v>136</v>
      </c>
      <c r="F48" s="319"/>
      <c r="G48" s="319">
        <f t="shared" ref="G48:I51" si="3">G49</f>
        <v>3.5</v>
      </c>
      <c r="H48" s="319">
        <f t="shared" si="3"/>
        <v>3.5</v>
      </c>
      <c r="I48" s="319">
        <f t="shared" si="3"/>
        <v>3.5</v>
      </c>
    </row>
    <row r="49" spans="1:19" s="86" customFormat="1" ht="29.25" x14ac:dyDescent="0.25">
      <c r="A49" s="324" t="s">
        <v>151</v>
      </c>
      <c r="B49" s="312" t="s">
        <v>388</v>
      </c>
      <c r="C49" s="308" t="s">
        <v>132</v>
      </c>
      <c r="D49" s="308" t="s">
        <v>162</v>
      </c>
      <c r="E49" s="239" t="s">
        <v>138</v>
      </c>
      <c r="F49" s="319"/>
      <c r="G49" s="319">
        <f t="shared" si="3"/>
        <v>3.5</v>
      </c>
      <c r="H49" s="319">
        <f t="shared" si="3"/>
        <v>3.5</v>
      </c>
      <c r="I49" s="319">
        <f t="shared" si="3"/>
        <v>3.5</v>
      </c>
    </row>
    <row r="50" spans="1:19" s="86" customFormat="1" ht="15" x14ac:dyDescent="0.25">
      <c r="A50" s="323" t="s">
        <v>139</v>
      </c>
      <c r="B50" s="308" t="s">
        <v>388</v>
      </c>
      <c r="C50" s="308" t="s">
        <v>132</v>
      </c>
      <c r="D50" s="308" t="s">
        <v>162</v>
      </c>
      <c r="E50" s="239" t="s">
        <v>140</v>
      </c>
      <c r="F50" s="319"/>
      <c r="G50" s="319">
        <f t="shared" si="3"/>
        <v>3.5</v>
      </c>
      <c r="H50" s="319">
        <f t="shared" si="3"/>
        <v>3.5</v>
      </c>
      <c r="I50" s="319">
        <f t="shared" si="3"/>
        <v>3.5</v>
      </c>
    </row>
    <row r="51" spans="1:19" s="86" customFormat="1" ht="75" x14ac:dyDescent="0.25">
      <c r="A51" s="328" t="s">
        <v>372</v>
      </c>
      <c r="B51" s="312" t="s">
        <v>388</v>
      </c>
      <c r="C51" s="308" t="s">
        <v>132</v>
      </c>
      <c r="D51" s="308" t="s">
        <v>162</v>
      </c>
      <c r="E51" s="239" t="s">
        <v>164</v>
      </c>
      <c r="F51" s="319"/>
      <c r="G51" s="319">
        <f t="shared" si="3"/>
        <v>3.5</v>
      </c>
      <c r="H51" s="319">
        <f t="shared" si="3"/>
        <v>3.5</v>
      </c>
      <c r="I51" s="319">
        <f t="shared" si="3"/>
        <v>3.5</v>
      </c>
      <c r="N51" s="117"/>
      <c r="O51" s="118"/>
      <c r="P51" s="118"/>
      <c r="Q51" s="118"/>
      <c r="R51" s="118"/>
      <c r="S51" s="118"/>
    </row>
    <row r="52" spans="1:19" s="86" customFormat="1" ht="30" x14ac:dyDescent="0.25">
      <c r="A52" s="183" t="s">
        <v>330</v>
      </c>
      <c r="B52" s="312" t="s">
        <v>388</v>
      </c>
      <c r="C52" s="308" t="s">
        <v>132</v>
      </c>
      <c r="D52" s="308" t="s">
        <v>162</v>
      </c>
      <c r="E52" s="239" t="s">
        <v>164</v>
      </c>
      <c r="F52" s="319">
        <v>200</v>
      </c>
      <c r="G52" s="319">
        <v>3.5</v>
      </c>
      <c r="H52" s="319">
        <v>3.5</v>
      </c>
      <c r="I52" s="316">
        <v>3.5</v>
      </c>
    </row>
    <row r="53" spans="1:19" s="94" customFormat="1" ht="42.75" x14ac:dyDescent="0.2">
      <c r="A53" s="329" t="s">
        <v>165</v>
      </c>
      <c r="B53" s="308" t="s">
        <v>388</v>
      </c>
      <c r="C53" s="309" t="s">
        <v>132</v>
      </c>
      <c r="D53" s="309" t="s">
        <v>162</v>
      </c>
      <c r="E53" s="313" t="s">
        <v>166</v>
      </c>
      <c r="F53" s="313"/>
      <c r="G53" s="314">
        <f t="shared" ref="G53:I55" si="4">G54</f>
        <v>1233.2</v>
      </c>
      <c r="H53" s="314">
        <f t="shared" si="4"/>
        <v>634.5</v>
      </c>
      <c r="I53" s="314">
        <f t="shared" si="4"/>
        <v>562.5</v>
      </c>
    </row>
    <row r="54" spans="1:19" s="94" customFormat="1" ht="15" x14ac:dyDescent="0.2">
      <c r="A54" s="330" t="s">
        <v>139</v>
      </c>
      <c r="B54" s="312" t="s">
        <v>388</v>
      </c>
      <c r="C54" s="308" t="s">
        <v>132</v>
      </c>
      <c r="D54" s="308" t="s">
        <v>162</v>
      </c>
      <c r="E54" s="319" t="s">
        <v>159</v>
      </c>
      <c r="F54" s="319"/>
      <c r="G54" s="316">
        <v>1233.2</v>
      </c>
      <c r="H54" s="316">
        <f t="shared" si="4"/>
        <v>634.5</v>
      </c>
      <c r="I54" s="316">
        <f t="shared" si="4"/>
        <v>562.5</v>
      </c>
    </row>
    <row r="55" spans="1:19" s="94" customFormat="1" ht="15" x14ac:dyDescent="0.2">
      <c r="A55" s="330" t="s">
        <v>139</v>
      </c>
      <c r="B55" s="308" t="s">
        <v>388</v>
      </c>
      <c r="C55" s="308" t="s">
        <v>132</v>
      </c>
      <c r="D55" s="308" t="s">
        <v>162</v>
      </c>
      <c r="E55" s="319" t="s">
        <v>167</v>
      </c>
      <c r="F55" s="319"/>
      <c r="G55" s="316">
        <v>1033.2</v>
      </c>
      <c r="H55" s="316">
        <f t="shared" si="4"/>
        <v>634.5</v>
      </c>
      <c r="I55" s="316">
        <f t="shared" si="4"/>
        <v>562.5</v>
      </c>
      <c r="J55" s="94">
        <v>22</v>
      </c>
    </row>
    <row r="56" spans="1:19" s="94" customFormat="1" ht="75" x14ac:dyDescent="0.25">
      <c r="A56" s="318" t="s">
        <v>168</v>
      </c>
      <c r="B56" s="312" t="s">
        <v>388</v>
      </c>
      <c r="C56" s="308" t="s">
        <v>132</v>
      </c>
      <c r="D56" s="308" t="s">
        <v>162</v>
      </c>
      <c r="E56" s="319" t="s">
        <v>169</v>
      </c>
      <c r="F56" s="319"/>
      <c r="G56" s="316">
        <v>913.2</v>
      </c>
      <c r="H56" s="316">
        <f>H57+H58</f>
        <v>634.5</v>
      </c>
      <c r="I56" s="316">
        <f>I57+I58</f>
        <v>562.5</v>
      </c>
    </row>
    <row r="57" spans="1:19" s="94" customFormat="1" ht="30" x14ac:dyDescent="0.2">
      <c r="A57" s="183" t="s">
        <v>330</v>
      </c>
      <c r="B57" s="308" t="s">
        <v>388</v>
      </c>
      <c r="C57" s="308" t="s">
        <v>132</v>
      </c>
      <c r="D57" s="308" t="s">
        <v>162</v>
      </c>
      <c r="E57" s="319" t="s">
        <v>169</v>
      </c>
      <c r="F57" s="319">
        <v>200</v>
      </c>
      <c r="G57" s="319">
        <v>913.2</v>
      </c>
      <c r="H57" s="319">
        <v>577.5</v>
      </c>
      <c r="I57" s="331">
        <v>502.5</v>
      </c>
    </row>
    <row r="58" spans="1:19" s="94" customFormat="1" ht="15" x14ac:dyDescent="0.2">
      <c r="A58" s="183" t="s">
        <v>170</v>
      </c>
      <c r="B58" s="312" t="s">
        <v>388</v>
      </c>
      <c r="C58" s="308" t="s">
        <v>132</v>
      </c>
      <c r="D58" s="308" t="s">
        <v>162</v>
      </c>
      <c r="E58" s="319" t="s">
        <v>169</v>
      </c>
      <c r="F58" s="319">
        <v>800</v>
      </c>
      <c r="G58" s="243">
        <v>120</v>
      </c>
      <c r="H58" s="332">
        <v>57</v>
      </c>
      <c r="I58" s="243">
        <v>60</v>
      </c>
    </row>
    <row r="59" spans="1:19" s="94" customFormat="1" ht="25.5" x14ac:dyDescent="0.2">
      <c r="A59" s="267" t="s">
        <v>439</v>
      </c>
      <c r="B59" s="312" t="s">
        <v>388</v>
      </c>
      <c r="C59" s="308" t="s">
        <v>132</v>
      </c>
      <c r="D59" s="308" t="s">
        <v>162</v>
      </c>
      <c r="E59" s="319" t="s">
        <v>438</v>
      </c>
      <c r="F59" s="319"/>
      <c r="G59" s="243">
        <v>200</v>
      </c>
      <c r="H59" s="332">
        <v>0</v>
      </c>
      <c r="I59" s="243">
        <v>0</v>
      </c>
    </row>
    <row r="60" spans="1:19" s="94" customFormat="1" ht="30" x14ac:dyDescent="0.2">
      <c r="A60" s="183" t="s">
        <v>330</v>
      </c>
      <c r="B60" s="312" t="s">
        <v>388</v>
      </c>
      <c r="C60" s="308" t="s">
        <v>132</v>
      </c>
      <c r="D60" s="308" t="s">
        <v>162</v>
      </c>
      <c r="E60" s="319" t="s">
        <v>438</v>
      </c>
      <c r="F60" s="319">
        <v>200</v>
      </c>
      <c r="G60" s="243">
        <v>200</v>
      </c>
      <c r="H60" s="332">
        <v>0</v>
      </c>
      <c r="I60" s="243">
        <v>0</v>
      </c>
    </row>
    <row r="61" spans="1:19" ht="15" x14ac:dyDescent="0.2">
      <c r="A61" s="326" t="s">
        <v>171</v>
      </c>
      <c r="B61" s="308" t="s">
        <v>388</v>
      </c>
      <c r="C61" s="309" t="s">
        <v>172</v>
      </c>
      <c r="D61" s="309" t="s">
        <v>133</v>
      </c>
      <c r="E61" s="313"/>
      <c r="F61" s="313"/>
      <c r="G61" s="314">
        <f t="shared" ref="G61:I66" si="5">G62</f>
        <v>161.69999999999999</v>
      </c>
      <c r="H61" s="314">
        <f t="shared" si="5"/>
        <v>168.6</v>
      </c>
      <c r="I61" s="314">
        <f t="shared" si="5"/>
        <v>174.3</v>
      </c>
      <c r="N61" s="117"/>
      <c r="O61" s="118"/>
      <c r="P61" s="118"/>
      <c r="Q61" s="118"/>
      <c r="R61" s="118"/>
      <c r="S61" s="118"/>
    </row>
    <row r="62" spans="1:19" s="126" customFormat="1" ht="15" x14ac:dyDescent="0.2">
      <c r="A62" s="333" t="s">
        <v>84</v>
      </c>
      <c r="B62" s="312" t="s">
        <v>388</v>
      </c>
      <c r="C62" s="309" t="s">
        <v>172</v>
      </c>
      <c r="D62" s="309" t="s">
        <v>134</v>
      </c>
      <c r="E62" s="313"/>
      <c r="F62" s="313"/>
      <c r="G62" s="314">
        <f t="shared" si="5"/>
        <v>161.69999999999999</v>
      </c>
      <c r="H62" s="314">
        <f t="shared" si="5"/>
        <v>168.6</v>
      </c>
      <c r="I62" s="314">
        <f t="shared" si="5"/>
        <v>174.3</v>
      </c>
    </row>
    <row r="63" spans="1:19" ht="42.75" x14ac:dyDescent="0.2">
      <c r="A63" s="329" t="s">
        <v>165</v>
      </c>
      <c r="B63" s="308" t="s">
        <v>388</v>
      </c>
      <c r="C63" s="309" t="s">
        <v>172</v>
      </c>
      <c r="D63" s="309" t="s">
        <v>134</v>
      </c>
      <c r="E63" s="313" t="s">
        <v>166</v>
      </c>
      <c r="F63" s="313"/>
      <c r="G63" s="314">
        <f t="shared" si="5"/>
        <v>161.69999999999999</v>
      </c>
      <c r="H63" s="314">
        <f t="shared" si="5"/>
        <v>168.6</v>
      </c>
      <c r="I63" s="314">
        <f t="shared" si="5"/>
        <v>174.3</v>
      </c>
    </row>
    <row r="64" spans="1:19" ht="15" x14ac:dyDescent="0.2">
      <c r="A64" s="330" t="s">
        <v>139</v>
      </c>
      <c r="B64" s="312" t="s">
        <v>388</v>
      </c>
      <c r="C64" s="308" t="s">
        <v>172</v>
      </c>
      <c r="D64" s="308" t="s">
        <v>134</v>
      </c>
      <c r="E64" s="319" t="s">
        <v>159</v>
      </c>
      <c r="F64" s="319"/>
      <c r="G64" s="316">
        <f t="shared" si="5"/>
        <v>161.69999999999999</v>
      </c>
      <c r="H64" s="316">
        <f t="shared" si="5"/>
        <v>168.6</v>
      </c>
      <c r="I64" s="316">
        <f t="shared" si="5"/>
        <v>174.3</v>
      </c>
    </row>
    <row r="65" spans="1:14" ht="15" x14ac:dyDescent="0.2">
      <c r="A65" s="330" t="s">
        <v>139</v>
      </c>
      <c r="B65" s="308" t="s">
        <v>388</v>
      </c>
      <c r="C65" s="308" t="s">
        <v>172</v>
      </c>
      <c r="D65" s="308" t="s">
        <v>134</v>
      </c>
      <c r="E65" s="319" t="s">
        <v>167</v>
      </c>
      <c r="F65" s="319"/>
      <c r="G65" s="316">
        <f t="shared" si="5"/>
        <v>161.69999999999999</v>
      </c>
      <c r="H65" s="316">
        <f t="shared" si="5"/>
        <v>168.6</v>
      </c>
      <c r="I65" s="316">
        <f t="shared" si="5"/>
        <v>174.3</v>
      </c>
    </row>
    <row r="66" spans="1:14" ht="45" x14ac:dyDescent="0.25">
      <c r="A66" s="318" t="s">
        <v>173</v>
      </c>
      <c r="B66" s="312" t="s">
        <v>388</v>
      </c>
      <c r="C66" s="308" t="s">
        <v>172</v>
      </c>
      <c r="D66" s="308" t="s">
        <v>134</v>
      </c>
      <c r="E66" s="319" t="s">
        <v>174</v>
      </c>
      <c r="F66" s="319"/>
      <c r="G66" s="316">
        <f t="shared" si="5"/>
        <v>161.69999999999999</v>
      </c>
      <c r="H66" s="316">
        <v>168.6</v>
      </c>
      <c r="I66" s="316">
        <f t="shared" si="5"/>
        <v>174.3</v>
      </c>
    </row>
    <row r="67" spans="1:14" ht="75" x14ac:dyDescent="0.2">
      <c r="A67" s="183" t="s">
        <v>149</v>
      </c>
      <c r="B67" s="308" t="s">
        <v>388</v>
      </c>
      <c r="C67" s="308" t="s">
        <v>172</v>
      </c>
      <c r="D67" s="308" t="s">
        <v>134</v>
      </c>
      <c r="E67" s="319" t="s">
        <v>174</v>
      </c>
      <c r="F67" s="319">
        <v>100</v>
      </c>
      <c r="G67" s="316">
        <v>161.69999999999999</v>
      </c>
      <c r="H67" s="316">
        <v>168.6</v>
      </c>
      <c r="I67" s="316">
        <v>174.3</v>
      </c>
      <c r="N67" s="127"/>
    </row>
    <row r="68" spans="1:14" ht="28.5" x14ac:dyDescent="0.2">
      <c r="A68" s="307" t="s">
        <v>175</v>
      </c>
      <c r="B68" s="312" t="s">
        <v>388</v>
      </c>
      <c r="C68" s="309" t="s">
        <v>134</v>
      </c>
      <c r="D68" s="309" t="s">
        <v>133</v>
      </c>
      <c r="E68" s="313"/>
      <c r="F68" s="313"/>
      <c r="G68" s="314">
        <v>889.5</v>
      </c>
      <c r="H68" s="314">
        <v>79</v>
      </c>
      <c r="I68" s="314">
        <v>97</v>
      </c>
    </row>
    <row r="69" spans="1:14" ht="15" x14ac:dyDescent="0.2">
      <c r="A69" s="183" t="s">
        <v>389</v>
      </c>
      <c r="B69" s="308" t="s">
        <v>388</v>
      </c>
      <c r="C69" s="184" t="s">
        <v>134</v>
      </c>
      <c r="D69" s="184" t="s">
        <v>179</v>
      </c>
      <c r="E69" s="239" t="s">
        <v>428</v>
      </c>
      <c r="F69" s="239"/>
      <c r="G69" s="316">
        <v>889.5</v>
      </c>
      <c r="H69" s="316">
        <v>79</v>
      </c>
      <c r="I69" s="316">
        <v>97</v>
      </c>
    </row>
    <row r="70" spans="1:14" ht="36.75" customHeight="1" x14ac:dyDescent="0.2">
      <c r="A70" s="183" t="s">
        <v>426</v>
      </c>
      <c r="B70" s="308" t="s">
        <v>388</v>
      </c>
      <c r="C70" s="184" t="s">
        <v>427</v>
      </c>
      <c r="D70" s="184" t="s">
        <v>179</v>
      </c>
      <c r="E70" s="239" t="s">
        <v>424</v>
      </c>
      <c r="F70" s="239"/>
      <c r="G70" s="316">
        <v>788.3</v>
      </c>
      <c r="H70" s="316">
        <v>0</v>
      </c>
      <c r="I70" s="316">
        <v>0</v>
      </c>
    </row>
    <row r="71" spans="1:14" ht="45" x14ac:dyDescent="0.2">
      <c r="A71" s="355" t="s">
        <v>466</v>
      </c>
      <c r="B71" s="308" t="s">
        <v>388</v>
      </c>
      <c r="C71" s="184" t="s">
        <v>134</v>
      </c>
      <c r="D71" s="184" t="s">
        <v>179</v>
      </c>
      <c r="E71" s="239" t="s">
        <v>424</v>
      </c>
      <c r="F71" s="239"/>
      <c r="G71" s="316">
        <v>0</v>
      </c>
      <c r="H71" s="316">
        <v>0</v>
      </c>
      <c r="I71" s="316">
        <v>0</v>
      </c>
    </row>
    <row r="72" spans="1:14" ht="30.75" customHeight="1" x14ac:dyDescent="0.2">
      <c r="A72" s="183" t="s">
        <v>330</v>
      </c>
      <c r="B72" s="308" t="s">
        <v>388</v>
      </c>
      <c r="C72" s="184" t="s">
        <v>134</v>
      </c>
      <c r="D72" s="184" t="s">
        <v>179</v>
      </c>
      <c r="E72" s="239" t="s">
        <v>424</v>
      </c>
      <c r="F72" s="239" t="s">
        <v>178</v>
      </c>
      <c r="G72" s="316">
        <v>0</v>
      </c>
      <c r="H72" s="316">
        <v>0</v>
      </c>
      <c r="I72" s="316">
        <v>0</v>
      </c>
    </row>
    <row r="73" spans="1:14" ht="30" x14ac:dyDescent="0.2">
      <c r="A73" s="355" t="s">
        <v>475</v>
      </c>
      <c r="B73" s="312" t="s">
        <v>388</v>
      </c>
      <c r="C73" s="184" t="s">
        <v>134</v>
      </c>
      <c r="D73" s="184" t="s">
        <v>179</v>
      </c>
      <c r="E73" s="239" t="s">
        <v>424</v>
      </c>
      <c r="F73" s="239"/>
      <c r="G73" s="316">
        <v>788.3</v>
      </c>
      <c r="H73" s="316"/>
      <c r="I73" s="316">
        <v>0</v>
      </c>
    </row>
    <row r="74" spans="1:14" ht="30" x14ac:dyDescent="0.2">
      <c r="A74" s="183" t="s">
        <v>330</v>
      </c>
      <c r="B74" s="312" t="s">
        <v>388</v>
      </c>
      <c r="C74" s="184" t="s">
        <v>134</v>
      </c>
      <c r="D74" s="184" t="s">
        <v>179</v>
      </c>
      <c r="E74" s="239" t="s">
        <v>424</v>
      </c>
      <c r="F74" s="239" t="s">
        <v>178</v>
      </c>
      <c r="G74" s="316">
        <v>788.3</v>
      </c>
      <c r="H74" s="316">
        <v>0</v>
      </c>
      <c r="I74" s="316">
        <v>0</v>
      </c>
    </row>
    <row r="75" spans="1:14" ht="39" customHeight="1" x14ac:dyDescent="0.2">
      <c r="A75" s="82" t="s">
        <v>411</v>
      </c>
      <c r="B75" s="308" t="s">
        <v>388</v>
      </c>
      <c r="C75" s="309" t="s">
        <v>134</v>
      </c>
      <c r="D75" s="309" t="s">
        <v>179</v>
      </c>
      <c r="E75" s="313"/>
      <c r="F75" s="313"/>
      <c r="G75" s="314">
        <f t="shared" ref="G75:I75" si="6">G76</f>
        <v>101.2</v>
      </c>
      <c r="H75" s="314">
        <f t="shared" si="6"/>
        <v>79</v>
      </c>
      <c r="I75" s="314">
        <f t="shared" si="6"/>
        <v>97</v>
      </c>
    </row>
    <row r="76" spans="1:14" ht="70.5" customHeight="1" x14ac:dyDescent="0.2">
      <c r="A76" s="95" t="s">
        <v>412</v>
      </c>
      <c r="B76" s="312" t="s">
        <v>388</v>
      </c>
      <c r="C76" s="309" t="s">
        <v>134</v>
      </c>
      <c r="D76" s="309" t="s">
        <v>179</v>
      </c>
      <c r="E76" s="238" t="s">
        <v>180</v>
      </c>
      <c r="F76" s="238"/>
      <c r="G76" s="314">
        <v>101.2</v>
      </c>
      <c r="H76" s="314">
        <v>79</v>
      </c>
      <c r="I76" s="314">
        <v>97</v>
      </c>
    </row>
    <row r="77" spans="1:14" ht="45" x14ac:dyDescent="0.2">
      <c r="A77" s="131" t="s">
        <v>390</v>
      </c>
      <c r="B77" s="312" t="s">
        <v>388</v>
      </c>
      <c r="C77" s="308" t="s">
        <v>134</v>
      </c>
      <c r="D77" s="308" t="s">
        <v>179</v>
      </c>
      <c r="E77" s="319" t="s">
        <v>183</v>
      </c>
      <c r="F77" s="319"/>
      <c r="G77" s="316">
        <v>81.2</v>
      </c>
      <c r="H77" s="316">
        <v>79</v>
      </c>
      <c r="I77" s="316">
        <v>97</v>
      </c>
    </row>
    <row r="78" spans="1:14" ht="45" x14ac:dyDescent="0.2">
      <c r="A78" s="131" t="s">
        <v>329</v>
      </c>
      <c r="B78" s="308" t="s">
        <v>388</v>
      </c>
      <c r="C78" s="308" t="s">
        <v>134</v>
      </c>
      <c r="D78" s="308" t="s">
        <v>179</v>
      </c>
      <c r="E78" s="319" t="s">
        <v>185</v>
      </c>
      <c r="F78" s="319"/>
      <c r="G78" s="316">
        <f>G79</f>
        <v>43</v>
      </c>
      <c r="H78" s="316">
        <f>H79</f>
        <v>49</v>
      </c>
      <c r="I78" s="316">
        <f>I79</f>
        <v>52</v>
      </c>
    </row>
    <row r="79" spans="1:14" ht="30" x14ac:dyDescent="0.2">
      <c r="A79" s="183" t="s">
        <v>330</v>
      </c>
      <c r="B79" s="312" t="s">
        <v>388</v>
      </c>
      <c r="C79" s="184" t="s">
        <v>134</v>
      </c>
      <c r="D79" s="184" t="s">
        <v>179</v>
      </c>
      <c r="E79" s="319" t="s">
        <v>185</v>
      </c>
      <c r="F79" s="319">
        <v>200</v>
      </c>
      <c r="G79" s="316">
        <v>43</v>
      </c>
      <c r="H79" s="316">
        <v>49</v>
      </c>
      <c r="I79" s="316">
        <v>52</v>
      </c>
    </row>
    <row r="80" spans="1:14" ht="30" x14ac:dyDescent="0.2">
      <c r="A80" s="183" t="s">
        <v>391</v>
      </c>
      <c r="B80" s="312" t="s">
        <v>388</v>
      </c>
      <c r="C80" s="184" t="s">
        <v>134</v>
      </c>
      <c r="D80" s="184" t="s">
        <v>179</v>
      </c>
      <c r="E80" s="319" t="s">
        <v>185</v>
      </c>
      <c r="F80" s="319"/>
      <c r="G80" s="316">
        <v>38.200000000000003</v>
      </c>
      <c r="H80" s="316">
        <v>30</v>
      </c>
      <c r="I80" s="316">
        <v>45</v>
      </c>
    </row>
    <row r="81" spans="1:12" ht="30" x14ac:dyDescent="0.2">
      <c r="A81" s="183" t="s">
        <v>330</v>
      </c>
      <c r="B81" s="312" t="s">
        <v>388</v>
      </c>
      <c r="C81" s="184" t="s">
        <v>134</v>
      </c>
      <c r="D81" s="184" t="s">
        <v>179</v>
      </c>
      <c r="E81" s="319" t="s">
        <v>185</v>
      </c>
      <c r="F81" s="319">
        <v>200</v>
      </c>
      <c r="G81" s="316">
        <v>38.200000000000003</v>
      </c>
      <c r="H81" s="316">
        <v>30</v>
      </c>
      <c r="I81" s="316">
        <v>45</v>
      </c>
    </row>
    <row r="82" spans="1:12" ht="30" x14ac:dyDescent="0.2">
      <c r="A82" s="183" t="s">
        <v>391</v>
      </c>
      <c r="B82" s="312" t="s">
        <v>388</v>
      </c>
      <c r="C82" s="184" t="s">
        <v>134</v>
      </c>
      <c r="D82" s="184" t="s">
        <v>179</v>
      </c>
      <c r="E82" s="308" t="s">
        <v>444</v>
      </c>
      <c r="F82" s="319"/>
      <c r="G82" s="316">
        <v>20</v>
      </c>
      <c r="H82" s="316">
        <v>0</v>
      </c>
      <c r="I82" s="316">
        <v>0</v>
      </c>
    </row>
    <row r="83" spans="1:12" ht="30" x14ac:dyDescent="0.2">
      <c r="A83" s="183" t="s">
        <v>330</v>
      </c>
      <c r="B83" s="312" t="s">
        <v>388</v>
      </c>
      <c r="C83" s="184" t="s">
        <v>134</v>
      </c>
      <c r="D83" s="184" t="s">
        <v>179</v>
      </c>
      <c r="E83" s="319" t="s">
        <v>444</v>
      </c>
      <c r="F83" s="319">
        <v>200</v>
      </c>
      <c r="G83" s="316">
        <v>20</v>
      </c>
      <c r="H83" s="316">
        <v>0</v>
      </c>
      <c r="I83" s="316">
        <v>0</v>
      </c>
    </row>
    <row r="84" spans="1:12" s="114" customFormat="1" ht="15" x14ac:dyDescent="0.2">
      <c r="A84" s="307" t="s">
        <v>90</v>
      </c>
      <c r="B84" s="312" t="s">
        <v>388</v>
      </c>
      <c r="C84" s="334" t="s">
        <v>144</v>
      </c>
      <c r="D84" s="334" t="s">
        <v>133</v>
      </c>
      <c r="E84" s="238"/>
      <c r="F84" s="238"/>
      <c r="G84" s="314">
        <v>1220.7</v>
      </c>
      <c r="H84" s="314">
        <f>H85+H96</f>
        <v>663.1</v>
      </c>
      <c r="I84" s="314">
        <f>I85+I96</f>
        <v>676.4</v>
      </c>
    </row>
    <row r="85" spans="1:12" s="94" customFormat="1" ht="15" x14ac:dyDescent="0.2">
      <c r="A85" s="329" t="s">
        <v>92</v>
      </c>
      <c r="B85" s="308" t="s">
        <v>388</v>
      </c>
      <c r="C85" s="334" t="s">
        <v>144</v>
      </c>
      <c r="D85" s="334" t="s">
        <v>176</v>
      </c>
      <c r="E85" s="334"/>
      <c r="F85" s="335"/>
      <c r="G85" s="314">
        <v>1123.5</v>
      </c>
      <c r="H85" s="314">
        <v>658.7</v>
      </c>
      <c r="I85" s="314">
        <v>672</v>
      </c>
    </row>
    <row r="86" spans="1:12" s="94" customFormat="1" ht="71.25" x14ac:dyDescent="0.2">
      <c r="A86" s="249" t="s">
        <v>332</v>
      </c>
      <c r="B86" s="312" t="s">
        <v>388</v>
      </c>
      <c r="C86" s="334" t="s">
        <v>144</v>
      </c>
      <c r="D86" s="334" t="s">
        <v>176</v>
      </c>
      <c r="E86" s="334" t="s">
        <v>190</v>
      </c>
      <c r="F86" s="335"/>
      <c r="G86" s="336">
        <f t="shared" ref="G86:H89" si="7">G87</f>
        <v>32.4</v>
      </c>
      <c r="H86" s="336">
        <f t="shared" si="7"/>
        <v>33.700000000000003</v>
      </c>
      <c r="I86" s="336">
        <f>I87</f>
        <v>35.1</v>
      </c>
    </row>
    <row r="87" spans="1:12" s="94" customFormat="1" ht="15" x14ac:dyDescent="0.25">
      <c r="A87" s="318" t="s">
        <v>392</v>
      </c>
      <c r="B87" s="308" t="s">
        <v>388</v>
      </c>
      <c r="C87" s="308" t="s">
        <v>144</v>
      </c>
      <c r="D87" s="308" t="s">
        <v>176</v>
      </c>
      <c r="E87" s="184" t="s">
        <v>191</v>
      </c>
      <c r="F87" s="337"/>
      <c r="G87" s="338">
        <f t="shared" si="7"/>
        <v>32.4</v>
      </c>
      <c r="H87" s="338">
        <f t="shared" si="7"/>
        <v>33.700000000000003</v>
      </c>
      <c r="I87" s="338">
        <f>I88</f>
        <v>35.1</v>
      </c>
    </row>
    <row r="88" spans="1:12" s="94" customFormat="1" ht="60" x14ac:dyDescent="0.25">
      <c r="A88" s="318" t="s">
        <v>393</v>
      </c>
      <c r="B88" s="312" t="s">
        <v>388</v>
      </c>
      <c r="C88" s="308" t="s">
        <v>144</v>
      </c>
      <c r="D88" s="308" t="s">
        <v>176</v>
      </c>
      <c r="E88" s="184" t="s">
        <v>193</v>
      </c>
      <c r="F88" s="337"/>
      <c r="G88" s="338">
        <f t="shared" si="7"/>
        <v>32.4</v>
      </c>
      <c r="H88" s="338">
        <f t="shared" si="7"/>
        <v>33.700000000000003</v>
      </c>
      <c r="I88" s="338">
        <f>I89</f>
        <v>35.1</v>
      </c>
      <c r="J88" s="94">
        <v>160</v>
      </c>
      <c r="L88" s="94">
        <v>-190</v>
      </c>
    </row>
    <row r="89" spans="1:12" s="94" customFormat="1" ht="45" x14ac:dyDescent="0.25">
      <c r="A89" s="318" t="s">
        <v>194</v>
      </c>
      <c r="B89" s="308" t="s">
        <v>388</v>
      </c>
      <c r="C89" s="308" t="s">
        <v>144</v>
      </c>
      <c r="D89" s="308" t="s">
        <v>176</v>
      </c>
      <c r="E89" s="184" t="s">
        <v>195</v>
      </c>
      <c r="F89" s="337"/>
      <c r="G89" s="338">
        <f t="shared" si="7"/>
        <v>32.4</v>
      </c>
      <c r="H89" s="338">
        <f t="shared" si="7"/>
        <v>33.700000000000003</v>
      </c>
      <c r="I89" s="338">
        <f>I90</f>
        <v>35.1</v>
      </c>
    </row>
    <row r="90" spans="1:12" s="94" customFormat="1" ht="30" x14ac:dyDescent="0.2">
      <c r="A90" s="183" t="s">
        <v>330</v>
      </c>
      <c r="B90" s="312" t="s">
        <v>388</v>
      </c>
      <c r="C90" s="308" t="s">
        <v>144</v>
      </c>
      <c r="D90" s="308" t="s">
        <v>176</v>
      </c>
      <c r="E90" s="184" t="s">
        <v>195</v>
      </c>
      <c r="F90" s="239" t="s">
        <v>178</v>
      </c>
      <c r="G90" s="338">
        <v>32.4</v>
      </c>
      <c r="H90" s="338">
        <v>33.700000000000003</v>
      </c>
      <c r="I90" s="338">
        <v>35.1</v>
      </c>
    </row>
    <row r="91" spans="1:12" s="151" customFormat="1" ht="57.75" x14ac:dyDescent="0.25">
      <c r="A91" s="325" t="s">
        <v>337</v>
      </c>
      <c r="B91" s="312" t="s">
        <v>388</v>
      </c>
      <c r="C91" s="309" t="s">
        <v>144</v>
      </c>
      <c r="D91" s="309" t="s">
        <v>176</v>
      </c>
      <c r="E91" s="334" t="s">
        <v>197</v>
      </c>
      <c r="F91" s="339"/>
      <c r="G91" s="336">
        <f t="shared" ref="G91:I92" si="8">G92</f>
        <v>1091.0999999999999</v>
      </c>
      <c r="H91" s="336">
        <f t="shared" si="8"/>
        <v>625</v>
      </c>
      <c r="I91" s="336">
        <f t="shared" si="8"/>
        <v>636.9</v>
      </c>
    </row>
    <row r="92" spans="1:12" s="86" customFormat="1" ht="15" x14ac:dyDescent="0.25">
      <c r="A92" s="318" t="s">
        <v>392</v>
      </c>
      <c r="B92" s="308" t="s">
        <v>388</v>
      </c>
      <c r="C92" s="308" t="s">
        <v>144</v>
      </c>
      <c r="D92" s="308" t="s">
        <v>176</v>
      </c>
      <c r="E92" s="184" t="s">
        <v>198</v>
      </c>
      <c r="F92" s="340"/>
      <c r="G92" s="338">
        <v>1091.0999999999999</v>
      </c>
      <c r="H92" s="338">
        <v>625</v>
      </c>
      <c r="I92" s="338">
        <f t="shared" si="8"/>
        <v>636.9</v>
      </c>
    </row>
    <row r="93" spans="1:12" s="126" customFormat="1" ht="90" x14ac:dyDescent="0.25">
      <c r="A93" s="318" t="s">
        <v>394</v>
      </c>
      <c r="B93" s="312" t="s">
        <v>388</v>
      </c>
      <c r="C93" s="308" t="s">
        <v>200</v>
      </c>
      <c r="D93" s="308" t="s">
        <v>176</v>
      </c>
      <c r="E93" s="184" t="s">
        <v>201</v>
      </c>
      <c r="F93" s="340"/>
      <c r="G93" s="338">
        <v>1091.0999999999999</v>
      </c>
      <c r="H93" s="338">
        <v>625</v>
      </c>
      <c r="I93" s="338">
        <v>636.9</v>
      </c>
    </row>
    <row r="94" spans="1:12" s="126" customFormat="1" ht="90" x14ac:dyDescent="0.2">
      <c r="A94" s="341" t="s">
        <v>339</v>
      </c>
      <c r="B94" s="308" t="s">
        <v>388</v>
      </c>
      <c r="C94" s="308" t="s">
        <v>144</v>
      </c>
      <c r="D94" s="308" t="s">
        <v>176</v>
      </c>
      <c r="E94" s="184" t="s">
        <v>204</v>
      </c>
      <c r="F94" s="340"/>
      <c r="G94" s="338">
        <v>1091.0999999999999</v>
      </c>
      <c r="H94" s="338">
        <f>H95</f>
        <v>625</v>
      </c>
      <c r="I94" s="338">
        <f>I95</f>
        <v>636.9</v>
      </c>
    </row>
    <row r="95" spans="1:12" ht="15" x14ac:dyDescent="0.2">
      <c r="A95" s="363" t="s">
        <v>453</v>
      </c>
      <c r="B95" s="312" t="s">
        <v>388</v>
      </c>
      <c r="C95" s="308" t="s">
        <v>144</v>
      </c>
      <c r="D95" s="308" t="s">
        <v>176</v>
      </c>
      <c r="E95" s="184" t="s">
        <v>204</v>
      </c>
      <c r="F95" s="342">
        <v>200</v>
      </c>
      <c r="G95" s="338">
        <v>1091.0999999999999</v>
      </c>
      <c r="H95" s="338">
        <v>625</v>
      </c>
      <c r="I95" s="338">
        <v>636.9</v>
      </c>
    </row>
    <row r="96" spans="1:12" ht="28.5" x14ac:dyDescent="0.2">
      <c r="A96" s="307" t="s">
        <v>94</v>
      </c>
      <c r="B96" s="308" t="s">
        <v>388</v>
      </c>
      <c r="C96" s="309" t="s">
        <v>144</v>
      </c>
      <c r="D96" s="309" t="s">
        <v>205</v>
      </c>
      <c r="E96" s="313" t="s">
        <v>169</v>
      </c>
      <c r="F96" s="238"/>
      <c r="G96" s="314">
        <v>97.2</v>
      </c>
      <c r="H96" s="314">
        <f>H102</f>
        <v>4.4000000000000004</v>
      </c>
      <c r="I96" s="314">
        <f>I102</f>
        <v>4.4000000000000004</v>
      </c>
    </row>
    <row r="97" spans="1:18" ht="39" customHeight="1" x14ac:dyDescent="0.2">
      <c r="A97" s="139" t="s">
        <v>165</v>
      </c>
      <c r="B97" s="308"/>
      <c r="C97" s="309" t="s">
        <v>144</v>
      </c>
      <c r="D97" s="309" t="s">
        <v>205</v>
      </c>
      <c r="E97" s="313" t="s">
        <v>169</v>
      </c>
      <c r="F97" s="238"/>
      <c r="G97" s="314">
        <v>84</v>
      </c>
      <c r="H97" s="314">
        <v>0</v>
      </c>
      <c r="I97" s="314">
        <v>0</v>
      </c>
    </row>
    <row r="98" spans="1:18" ht="15" x14ac:dyDescent="0.2">
      <c r="A98" s="363" t="s">
        <v>454</v>
      </c>
      <c r="B98" s="308"/>
      <c r="C98" s="308" t="s">
        <v>144</v>
      </c>
      <c r="D98" s="308" t="s">
        <v>205</v>
      </c>
      <c r="E98" s="319" t="s">
        <v>169</v>
      </c>
      <c r="F98" s="238"/>
      <c r="G98" s="316">
        <v>84</v>
      </c>
      <c r="H98" s="314">
        <v>0</v>
      </c>
      <c r="I98" s="314">
        <v>0</v>
      </c>
    </row>
    <row r="99" spans="1:18" ht="15" x14ac:dyDescent="0.2">
      <c r="A99" s="363" t="s">
        <v>454</v>
      </c>
      <c r="B99" s="308"/>
      <c r="C99" s="308" t="s">
        <v>144</v>
      </c>
      <c r="D99" s="308" t="s">
        <v>205</v>
      </c>
      <c r="E99" s="319" t="s">
        <v>169</v>
      </c>
      <c r="F99" s="238"/>
      <c r="G99" s="316">
        <v>84</v>
      </c>
      <c r="H99" s="314">
        <v>0</v>
      </c>
      <c r="I99" s="314">
        <v>0</v>
      </c>
    </row>
    <row r="100" spans="1:18" ht="15" x14ac:dyDescent="0.2">
      <c r="A100" s="363" t="s">
        <v>453</v>
      </c>
      <c r="B100" s="308"/>
      <c r="C100" s="308" t="s">
        <v>144</v>
      </c>
      <c r="D100" s="308" t="s">
        <v>205</v>
      </c>
      <c r="E100" s="319" t="s">
        <v>169</v>
      </c>
      <c r="F100" s="238"/>
      <c r="G100" s="316">
        <v>84</v>
      </c>
      <c r="H100" s="314">
        <v>0</v>
      </c>
      <c r="I100" s="314">
        <v>0</v>
      </c>
    </row>
    <row r="101" spans="1:18" ht="15" x14ac:dyDescent="0.2">
      <c r="A101" s="363" t="s">
        <v>453</v>
      </c>
      <c r="B101" s="308" t="s">
        <v>388</v>
      </c>
      <c r="C101" s="308" t="s">
        <v>144</v>
      </c>
      <c r="D101" s="308" t="s">
        <v>205</v>
      </c>
      <c r="E101" s="319" t="s">
        <v>169</v>
      </c>
      <c r="F101" s="238"/>
      <c r="G101" s="316">
        <v>84</v>
      </c>
      <c r="H101" s="314">
        <v>0</v>
      </c>
      <c r="I101" s="314">
        <v>0</v>
      </c>
    </row>
    <row r="102" spans="1:18" ht="85.5" x14ac:dyDescent="0.2">
      <c r="A102" s="249" t="s">
        <v>395</v>
      </c>
      <c r="B102" s="308" t="s">
        <v>388</v>
      </c>
      <c r="C102" s="309" t="s">
        <v>144</v>
      </c>
      <c r="D102" s="309" t="s">
        <v>205</v>
      </c>
      <c r="E102" s="238" t="s">
        <v>207</v>
      </c>
      <c r="F102" s="238"/>
      <c r="G102" s="314">
        <f t="shared" ref="G102:H105" si="9">G103</f>
        <v>13.2</v>
      </c>
      <c r="H102" s="314">
        <f t="shared" si="9"/>
        <v>4.4000000000000004</v>
      </c>
      <c r="I102" s="314">
        <f>I103</f>
        <v>4.4000000000000004</v>
      </c>
      <c r="R102"/>
    </row>
    <row r="103" spans="1:18" ht="15" x14ac:dyDescent="0.25">
      <c r="A103" s="318" t="s">
        <v>392</v>
      </c>
      <c r="B103" s="312" t="s">
        <v>388</v>
      </c>
      <c r="C103" s="308" t="s">
        <v>144</v>
      </c>
      <c r="D103" s="308" t="s">
        <v>205</v>
      </c>
      <c r="E103" s="239" t="s">
        <v>208</v>
      </c>
      <c r="F103" s="239"/>
      <c r="G103" s="316">
        <f t="shared" si="9"/>
        <v>13.2</v>
      </c>
      <c r="H103" s="316">
        <f t="shared" si="9"/>
        <v>4.4000000000000004</v>
      </c>
      <c r="I103" s="316">
        <f>I104</f>
        <v>4.4000000000000004</v>
      </c>
    </row>
    <row r="104" spans="1:18" ht="75" x14ac:dyDescent="0.25">
      <c r="A104" s="318" t="s">
        <v>396</v>
      </c>
      <c r="B104" s="308" t="s">
        <v>388</v>
      </c>
      <c r="C104" s="308" t="s">
        <v>144</v>
      </c>
      <c r="D104" s="308" t="s">
        <v>205</v>
      </c>
      <c r="E104" s="239" t="s">
        <v>210</v>
      </c>
      <c r="F104" s="239"/>
      <c r="G104" s="316">
        <f t="shared" si="9"/>
        <v>13.2</v>
      </c>
      <c r="H104" s="316">
        <f t="shared" si="9"/>
        <v>4.4000000000000004</v>
      </c>
      <c r="I104" s="316">
        <f>I105</f>
        <v>4.4000000000000004</v>
      </c>
    </row>
    <row r="105" spans="1:18" ht="60" x14ac:dyDescent="0.25">
      <c r="A105" s="343" t="s">
        <v>347</v>
      </c>
      <c r="B105" s="312" t="s">
        <v>388</v>
      </c>
      <c r="C105" s="308" t="s">
        <v>144</v>
      </c>
      <c r="D105" s="308" t="s">
        <v>205</v>
      </c>
      <c r="E105" s="239" t="s">
        <v>212</v>
      </c>
      <c r="F105" s="239"/>
      <c r="G105" s="316">
        <f t="shared" si="9"/>
        <v>13.2</v>
      </c>
      <c r="H105" s="316">
        <f t="shared" si="9"/>
        <v>4.4000000000000004</v>
      </c>
      <c r="I105" s="316">
        <f>I106</f>
        <v>4.4000000000000004</v>
      </c>
    </row>
    <row r="106" spans="1:18" ht="30" x14ac:dyDescent="0.2">
      <c r="A106" s="183" t="s">
        <v>330</v>
      </c>
      <c r="B106" s="308" t="s">
        <v>388</v>
      </c>
      <c r="C106" s="308" t="s">
        <v>144</v>
      </c>
      <c r="D106" s="308" t="s">
        <v>205</v>
      </c>
      <c r="E106" s="239" t="s">
        <v>212</v>
      </c>
      <c r="F106" s="342">
        <v>200</v>
      </c>
      <c r="G106" s="316">
        <v>13.2</v>
      </c>
      <c r="H106" s="316">
        <v>4.4000000000000004</v>
      </c>
      <c r="I106" s="316">
        <v>4.4000000000000004</v>
      </c>
    </row>
    <row r="107" spans="1:18" s="160" customFormat="1" ht="15" x14ac:dyDescent="0.25">
      <c r="A107" s="344" t="s">
        <v>96</v>
      </c>
      <c r="B107" s="308" t="s">
        <v>388</v>
      </c>
      <c r="C107" s="309" t="s">
        <v>214</v>
      </c>
      <c r="D107" s="309" t="s">
        <v>133</v>
      </c>
      <c r="E107" s="238"/>
      <c r="F107" s="238"/>
      <c r="G107" s="314">
        <f>G108+G124+G133</f>
        <v>13436.7</v>
      </c>
      <c r="H107" s="314">
        <f>H108+H124+H133</f>
        <v>10990.8</v>
      </c>
      <c r="I107" s="314">
        <f>I108+I124+I133</f>
        <v>2751.3</v>
      </c>
    </row>
    <row r="108" spans="1:18" s="126" customFormat="1" ht="15" x14ac:dyDescent="0.2">
      <c r="A108" s="344" t="s">
        <v>98</v>
      </c>
      <c r="B108" s="312" t="s">
        <v>388</v>
      </c>
      <c r="C108" s="309" t="s">
        <v>214</v>
      </c>
      <c r="D108" s="309" t="s">
        <v>132</v>
      </c>
      <c r="E108" s="238"/>
      <c r="F108" s="238"/>
      <c r="G108" s="314">
        <v>6133</v>
      </c>
      <c r="H108" s="314">
        <f>H109</f>
        <v>814.3</v>
      </c>
      <c r="I108" s="314">
        <f>I109</f>
        <v>798.2</v>
      </c>
    </row>
    <row r="109" spans="1:18" s="114" customFormat="1" ht="42.75" x14ac:dyDescent="0.2">
      <c r="A109" s="307" t="s">
        <v>165</v>
      </c>
      <c r="B109" s="312" t="s">
        <v>388</v>
      </c>
      <c r="C109" s="309" t="s">
        <v>214</v>
      </c>
      <c r="D109" s="309" t="s">
        <v>132</v>
      </c>
      <c r="E109" s="238" t="s">
        <v>166</v>
      </c>
      <c r="F109" s="238"/>
      <c r="G109" s="314">
        <v>6133</v>
      </c>
      <c r="H109" s="314">
        <f>H110</f>
        <v>814.3</v>
      </c>
      <c r="I109" s="314">
        <f t="shared" ref="G109:I110" si="10">I110</f>
        <v>798.2</v>
      </c>
    </row>
    <row r="110" spans="1:18" s="114" customFormat="1" ht="15" x14ac:dyDescent="0.2">
      <c r="A110" s="315" t="s">
        <v>139</v>
      </c>
      <c r="B110" s="308" t="s">
        <v>388</v>
      </c>
      <c r="C110" s="308" t="s">
        <v>214</v>
      </c>
      <c r="D110" s="308" t="s">
        <v>132</v>
      </c>
      <c r="E110" s="319" t="s">
        <v>159</v>
      </c>
      <c r="F110" s="239"/>
      <c r="G110" s="316">
        <f t="shared" si="10"/>
        <v>6133</v>
      </c>
      <c r="H110" s="316">
        <f t="shared" si="10"/>
        <v>814.3</v>
      </c>
      <c r="I110" s="316">
        <f t="shared" si="10"/>
        <v>798.2</v>
      </c>
    </row>
    <row r="111" spans="1:18" s="94" customFormat="1" ht="15" x14ac:dyDescent="0.2">
      <c r="A111" s="315" t="s">
        <v>139</v>
      </c>
      <c r="B111" s="312" t="s">
        <v>388</v>
      </c>
      <c r="C111" s="308" t="s">
        <v>214</v>
      </c>
      <c r="D111" s="308" t="s">
        <v>132</v>
      </c>
      <c r="E111" s="319" t="s">
        <v>167</v>
      </c>
      <c r="F111" s="239"/>
      <c r="G111" s="316">
        <v>6133</v>
      </c>
      <c r="H111" s="316">
        <v>814.3</v>
      </c>
      <c r="I111" s="316">
        <v>798.2</v>
      </c>
      <c r="J111" s="316">
        <f>J116</f>
        <v>0</v>
      </c>
      <c r="K111" s="316">
        <f>K116</f>
        <v>0</v>
      </c>
      <c r="L111" s="316">
        <f>L116</f>
        <v>0</v>
      </c>
      <c r="M111" s="316">
        <f>M116</f>
        <v>0</v>
      </c>
    </row>
    <row r="112" spans="1:18" s="94" customFormat="1" ht="28.5" x14ac:dyDescent="0.2">
      <c r="A112" s="315" t="s">
        <v>468</v>
      </c>
      <c r="B112" s="312" t="s">
        <v>388</v>
      </c>
      <c r="C112" s="308" t="s">
        <v>214</v>
      </c>
      <c r="D112" s="308" t="s">
        <v>132</v>
      </c>
      <c r="E112" s="319" t="s">
        <v>167</v>
      </c>
      <c r="F112" s="239"/>
      <c r="G112" s="316">
        <v>70</v>
      </c>
      <c r="H112" s="316">
        <v>0</v>
      </c>
      <c r="I112" s="316">
        <v>0</v>
      </c>
      <c r="J112" s="345"/>
      <c r="K112" s="345"/>
      <c r="L112" s="345"/>
      <c r="M112" s="345"/>
    </row>
    <row r="113" spans="1:14" s="94" customFormat="1" ht="30" x14ac:dyDescent="0.2">
      <c r="A113" s="183" t="s">
        <v>330</v>
      </c>
      <c r="B113" s="312" t="s">
        <v>388</v>
      </c>
      <c r="C113" s="308" t="s">
        <v>214</v>
      </c>
      <c r="D113" s="308" t="s">
        <v>132</v>
      </c>
      <c r="E113" s="319" t="s">
        <v>167</v>
      </c>
      <c r="F113" s="239" t="s">
        <v>178</v>
      </c>
      <c r="G113" s="316">
        <v>70</v>
      </c>
      <c r="H113" s="316">
        <v>0</v>
      </c>
      <c r="I113" s="316">
        <v>0</v>
      </c>
      <c r="J113" s="345"/>
      <c r="K113" s="345"/>
      <c r="L113" s="345"/>
      <c r="M113" s="345"/>
    </row>
    <row r="114" spans="1:14" s="94" customFormat="1" ht="28.5" x14ac:dyDescent="0.2">
      <c r="A114" s="315" t="s">
        <v>397</v>
      </c>
      <c r="B114" s="312" t="s">
        <v>388</v>
      </c>
      <c r="C114" s="308" t="s">
        <v>214</v>
      </c>
      <c r="D114" s="308" t="s">
        <v>132</v>
      </c>
      <c r="E114" s="319">
        <v>689010030</v>
      </c>
      <c r="F114" s="239"/>
      <c r="G114" s="316">
        <v>14.1</v>
      </c>
      <c r="H114" s="316">
        <v>15.7</v>
      </c>
      <c r="I114" s="316">
        <v>16.2</v>
      </c>
      <c r="J114" s="345"/>
      <c r="K114" s="345"/>
      <c r="L114" s="345"/>
      <c r="M114" s="345"/>
    </row>
    <row r="115" spans="1:14" s="94" customFormat="1" ht="30" x14ac:dyDescent="0.2">
      <c r="A115" s="183" t="s">
        <v>330</v>
      </c>
      <c r="B115" s="312" t="s">
        <v>388</v>
      </c>
      <c r="C115" s="308" t="s">
        <v>214</v>
      </c>
      <c r="D115" s="308" t="s">
        <v>132</v>
      </c>
      <c r="E115" s="319">
        <v>6890100030</v>
      </c>
      <c r="F115" s="239" t="s">
        <v>178</v>
      </c>
      <c r="G115" s="316">
        <v>14.1</v>
      </c>
      <c r="H115" s="316">
        <v>15.7</v>
      </c>
      <c r="I115" s="316">
        <v>16.2</v>
      </c>
      <c r="J115" s="345"/>
      <c r="K115" s="345"/>
      <c r="L115" s="345"/>
      <c r="M115" s="345"/>
    </row>
    <row r="116" spans="1:14" ht="85.5" x14ac:dyDescent="0.2">
      <c r="A116" s="329" t="s">
        <v>378</v>
      </c>
      <c r="B116" s="308" t="s">
        <v>388</v>
      </c>
      <c r="C116" s="184" t="s">
        <v>214</v>
      </c>
      <c r="D116" s="308" t="s">
        <v>132</v>
      </c>
      <c r="E116" s="239" t="s">
        <v>218</v>
      </c>
      <c r="F116" s="239"/>
      <c r="G116" s="316">
        <v>854.7</v>
      </c>
      <c r="H116" s="316">
        <v>728</v>
      </c>
      <c r="I116" s="316">
        <v>732</v>
      </c>
      <c r="N116" s="164"/>
    </row>
    <row r="117" spans="1:14" ht="30" x14ac:dyDescent="0.2">
      <c r="A117" s="183" t="s">
        <v>330</v>
      </c>
      <c r="B117" s="312" t="s">
        <v>388</v>
      </c>
      <c r="C117" s="308" t="s">
        <v>214</v>
      </c>
      <c r="D117" s="308" t="s">
        <v>132</v>
      </c>
      <c r="E117" s="239" t="s">
        <v>218</v>
      </c>
      <c r="F117" s="342">
        <v>200</v>
      </c>
      <c r="G117" s="316">
        <v>854.7</v>
      </c>
      <c r="H117" s="316">
        <v>728</v>
      </c>
      <c r="I117" s="316">
        <v>732</v>
      </c>
      <c r="N117" s="164"/>
    </row>
    <row r="118" spans="1:14" ht="38.25" x14ac:dyDescent="0.2">
      <c r="A118" s="169" t="s">
        <v>479</v>
      </c>
      <c r="B118" s="312" t="s">
        <v>388</v>
      </c>
      <c r="C118" s="308" t="s">
        <v>214</v>
      </c>
      <c r="D118" s="308" t="s">
        <v>132</v>
      </c>
      <c r="E118" s="239" t="s">
        <v>480</v>
      </c>
      <c r="F118" s="342"/>
      <c r="G118" s="316">
        <v>580</v>
      </c>
      <c r="H118" s="316">
        <v>0</v>
      </c>
      <c r="I118" s="316">
        <v>0</v>
      </c>
      <c r="N118" s="164"/>
    </row>
    <row r="119" spans="1:14" ht="30" x14ac:dyDescent="0.2">
      <c r="A119" s="183" t="s">
        <v>330</v>
      </c>
      <c r="B119" s="312" t="s">
        <v>388</v>
      </c>
      <c r="C119" s="308" t="s">
        <v>214</v>
      </c>
      <c r="D119" s="308" t="s">
        <v>132</v>
      </c>
      <c r="E119" s="239" t="s">
        <v>480</v>
      </c>
      <c r="F119" s="342">
        <v>200</v>
      </c>
      <c r="G119" s="316">
        <v>580</v>
      </c>
      <c r="H119" s="316">
        <v>0</v>
      </c>
      <c r="I119" s="316">
        <v>0</v>
      </c>
      <c r="N119" s="164"/>
    </row>
    <row r="120" spans="1:14" ht="15" x14ac:dyDescent="0.2">
      <c r="A120" s="311" t="s">
        <v>398</v>
      </c>
      <c r="B120" s="312" t="s">
        <v>388</v>
      </c>
      <c r="C120" s="308" t="s">
        <v>214</v>
      </c>
      <c r="D120" s="308" t="s">
        <v>132</v>
      </c>
      <c r="E120" s="239" t="s">
        <v>221</v>
      </c>
      <c r="F120" s="342"/>
      <c r="G120" s="316">
        <v>693.5</v>
      </c>
      <c r="H120" s="316">
        <v>70.599999999999994</v>
      </c>
      <c r="I120" s="316">
        <v>50</v>
      </c>
      <c r="N120" s="164"/>
    </row>
    <row r="121" spans="1:14" ht="30" x14ac:dyDescent="0.2">
      <c r="A121" s="183" t="s">
        <v>330</v>
      </c>
      <c r="B121" s="312" t="s">
        <v>388</v>
      </c>
      <c r="C121" s="308" t="s">
        <v>214</v>
      </c>
      <c r="D121" s="308" t="s">
        <v>132</v>
      </c>
      <c r="E121" s="239" t="s">
        <v>221</v>
      </c>
      <c r="F121" s="342">
        <v>200</v>
      </c>
      <c r="G121" s="316">
        <v>693.5</v>
      </c>
      <c r="H121" s="316">
        <v>70.599999999999994</v>
      </c>
      <c r="I121" s="316">
        <v>50</v>
      </c>
      <c r="N121" s="164"/>
    </row>
    <row r="122" spans="1:14" ht="42.75" customHeight="1" x14ac:dyDescent="0.2">
      <c r="A122" s="267" t="s">
        <v>449</v>
      </c>
      <c r="B122" s="312" t="s">
        <v>388</v>
      </c>
      <c r="C122" s="308" t="s">
        <v>214</v>
      </c>
      <c r="D122" s="308" t="s">
        <v>132</v>
      </c>
      <c r="E122" s="239" t="s">
        <v>450</v>
      </c>
      <c r="F122" s="342"/>
      <c r="G122" s="316">
        <v>4500.7</v>
      </c>
      <c r="H122" s="316">
        <v>0</v>
      </c>
      <c r="I122" s="316">
        <v>0</v>
      </c>
      <c r="N122" s="164"/>
    </row>
    <row r="123" spans="1:14" ht="30" x14ac:dyDescent="0.2">
      <c r="A123" s="183" t="s">
        <v>330</v>
      </c>
      <c r="B123" s="312" t="s">
        <v>388</v>
      </c>
      <c r="C123" s="308" t="s">
        <v>214</v>
      </c>
      <c r="D123" s="308" t="s">
        <v>132</v>
      </c>
      <c r="E123" s="239" t="s">
        <v>450</v>
      </c>
      <c r="F123" s="342">
        <v>200</v>
      </c>
      <c r="G123" s="316">
        <v>4500.7</v>
      </c>
      <c r="H123" s="316">
        <v>0</v>
      </c>
      <c r="I123" s="316">
        <v>0</v>
      </c>
      <c r="N123" s="164"/>
    </row>
    <row r="124" spans="1:14" s="126" customFormat="1" ht="15" x14ac:dyDescent="0.2">
      <c r="A124" s="344" t="s">
        <v>100</v>
      </c>
      <c r="B124" s="308" t="s">
        <v>388</v>
      </c>
      <c r="C124" s="334" t="s">
        <v>214</v>
      </c>
      <c r="D124" s="334" t="s">
        <v>172</v>
      </c>
      <c r="E124" s="238"/>
      <c r="F124" s="238"/>
      <c r="G124" s="314">
        <v>1151.7</v>
      </c>
      <c r="H124" s="314">
        <v>50</v>
      </c>
      <c r="I124" s="314">
        <v>30</v>
      </c>
      <c r="J124" s="314" t="e">
        <f>#REF!+J126</f>
        <v>#REF!</v>
      </c>
      <c r="K124" s="314" t="e">
        <f>#REF!+K126</f>
        <v>#REF!</v>
      </c>
      <c r="L124" s="314" t="e">
        <f>#REF!+L126</f>
        <v>#REF!</v>
      </c>
      <c r="M124" s="314" t="e">
        <f>#REF!+M126</f>
        <v>#REF!</v>
      </c>
    </row>
    <row r="125" spans="1:14" s="171" customFormat="1" ht="15" x14ac:dyDescent="0.25">
      <c r="A125" s="318" t="s">
        <v>392</v>
      </c>
      <c r="B125" s="312" t="s">
        <v>388</v>
      </c>
      <c r="C125" s="308" t="s">
        <v>214</v>
      </c>
      <c r="D125" s="308" t="s">
        <v>172</v>
      </c>
      <c r="E125" s="239" t="s">
        <v>222</v>
      </c>
      <c r="F125" s="239"/>
      <c r="G125" s="316">
        <v>1151.7</v>
      </c>
      <c r="H125" s="316">
        <v>50</v>
      </c>
      <c r="I125" s="316">
        <v>30</v>
      </c>
    </row>
    <row r="126" spans="1:14" ht="71.25" x14ac:dyDescent="0.2">
      <c r="A126" s="249" t="s">
        <v>348</v>
      </c>
      <c r="B126" s="312" t="s">
        <v>388</v>
      </c>
      <c r="C126" s="309" t="s">
        <v>214</v>
      </c>
      <c r="D126" s="309" t="s">
        <v>172</v>
      </c>
      <c r="E126" s="238" t="s">
        <v>224</v>
      </c>
      <c r="F126" s="238"/>
      <c r="G126" s="314">
        <v>1151.7</v>
      </c>
      <c r="H126" s="314">
        <f t="shared" ref="H126:M128" si="11">H127</f>
        <v>50</v>
      </c>
      <c r="I126" s="314">
        <f t="shared" si="11"/>
        <v>30</v>
      </c>
    </row>
    <row r="127" spans="1:14" s="105" customFormat="1" ht="15" x14ac:dyDescent="0.25">
      <c r="A127" s="318" t="s">
        <v>392</v>
      </c>
      <c r="B127" s="308" t="s">
        <v>388</v>
      </c>
      <c r="C127" s="308" t="s">
        <v>214</v>
      </c>
      <c r="D127" s="308" t="s">
        <v>172</v>
      </c>
      <c r="E127" s="239" t="s">
        <v>225</v>
      </c>
      <c r="F127" s="239"/>
      <c r="G127" s="316">
        <v>1151.7</v>
      </c>
      <c r="H127" s="316">
        <f t="shared" si="11"/>
        <v>50</v>
      </c>
      <c r="I127" s="316">
        <f t="shared" si="11"/>
        <v>30</v>
      </c>
    </row>
    <row r="128" spans="1:14" s="105" customFormat="1" ht="60" x14ac:dyDescent="0.25">
      <c r="A128" s="318" t="s">
        <v>349</v>
      </c>
      <c r="B128" s="312" t="s">
        <v>388</v>
      </c>
      <c r="C128" s="308" t="s">
        <v>214</v>
      </c>
      <c r="D128" s="308" t="s">
        <v>172</v>
      </c>
      <c r="E128" s="239" t="s">
        <v>227</v>
      </c>
      <c r="F128" s="239"/>
      <c r="G128" s="316">
        <v>1151.7</v>
      </c>
      <c r="H128" s="316">
        <f t="shared" si="11"/>
        <v>50</v>
      </c>
      <c r="I128" s="316">
        <f t="shared" si="11"/>
        <v>30</v>
      </c>
      <c r="J128" s="316">
        <f t="shared" si="11"/>
        <v>0</v>
      </c>
      <c r="K128" s="316">
        <f t="shared" si="11"/>
        <v>0</v>
      </c>
      <c r="L128" s="316">
        <f t="shared" si="11"/>
        <v>0</v>
      </c>
      <c r="M128" s="316">
        <f t="shared" si="11"/>
        <v>0</v>
      </c>
    </row>
    <row r="129" spans="1:9" s="171" customFormat="1" ht="60" x14ac:dyDescent="0.25">
      <c r="A129" s="343" t="s">
        <v>228</v>
      </c>
      <c r="B129" s="308" t="s">
        <v>388</v>
      </c>
      <c r="C129" s="308" t="s">
        <v>214</v>
      </c>
      <c r="D129" s="308" t="s">
        <v>172</v>
      </c>
      <c r="E129" s="239" t="s">
        <v>229</v>
      </c>
      <c r="F129" s="239"/>
      <c r="G129" s="316">
        <v>52</v>
      </c>
      <c r="H129" s="316">
        <f>H130</f>
        <v>50</v>
      </c>
      <c r="I129" s="316">
        <f>I130</f>
        <v>30</v>
      </c>
    </row>
    <row r="130" spans="1:9" s="171" customFormat="1" ht="30" x14ac:dyDescent="0.2">
      <c r="A130" s="183" t="s">
        <v>330</v>
      </c>
      <c r="B130" s="312" t="s">
        <v>388</v>
      </c>
      <c r="C130" s="308" t="s">
        <v>214</v>
      </c>
      <c r="D130" s="308" t="s">
        <v>172</v>
      </c>
      <c r="E130" s="239" t="s">
        <v>229</v>
      </c>
      <c r="F130" s="342">
        <v>200</v>
      </c>
      <c r="G130" s="316">
        <v>52</v>
      </c>
      <c r="H130" s="316">
        <v>50</v>
      </c>
      <c r="I130" s="316">
        <v>30</v>
      </c>
    </row>
    <row r="131" spans="1:9" s="171" customFormat="1" ht="45" x14ac:dyDescent="0.2">
      <c r="A131" s="183" t="s">
        <v>429</v>
      </c>
      <c r="B131" s="312" t="s">
        <v>388</v>
      </c>
      <c r="C131" s="308" t="s">
        <v>214</v>
      </c>
      <c r="D131" s="308" t="s">
        <v>172</v>
      </c>
      <c r="E131" s="239" t="s">
        <v>430</v>
      </c>
      <c r="F131" s="342"/>
      <c r="G131" s="316">
        <v>1099.7</v>
      </c>
      <c r="H131" s="316">
        <v>0</v>
      </c>
      <c r="I131" s="316">
        <v>0</v>
      </c>
    </row>
    <row r="132" spans="1:9" s="171" customFormat="1" ht="30" x14ac:dyDescent="0.2">
      <c r="A132" s="183" t="s">
        <v>330</v>
      </c>
      <c r="B132" s="312" t="s">
        <v>388</v>
      </c>
      <c r="C132" s="308" t="s">
        <v>214</v>
      </c>
      <c r="D132" s="308" t="s">
        <v>172</v>
      </c>
      <c r="E132" s="239" t="s">
        <v>430</v>
      </c>
      <c r="F132" s="342">
        <v>200</v>
      </c>
      <c r="G132" s="316">
        <v>1099.7</v>
      </c>
      <c r="H132" s="316">
        <v>0</v>
      </c>
      <c r="I132" s="316">
        <v>0</v>
      </c>
    </row>
    <row r="133" spans="1:9" ht="15" x14ac:dyDescent="0.2">
      <c r="A133" s="344" t="s">
        <v>102</v>
      </c>
      <c r="B133" s="308" t="s">
        <v>388</v>
      </c>
      <c r="C133" s="309" t="s">
        <v>214</v>
      </c>
      <c r="D133" s="309" t="s">
        <v>134</v>
      </c>
      <c r="E133" s="238"/>
      <c r="F133" s="238"/>
      <c r="G133" s="314">
        <v>6152</v>
      </c>
      <c r="H133" s="314">
        <v>10126.5</v>
      </c>
      <c r="I133" s="314">
        <v>1923.1</v>
      </c>
    </row>
    <row r="134" spans="1:9" ht="71.25" x14ac:dyDescent="0.2">
      <c r="A134" s="249" t="s">
        <v>334</v>
      </c>
      <c r="B134" s="308" t="s">
        <v>388</v>
      </c>
      <c r="C134" s="309"/>
      <c r="D134" s="309"/>
      <c r="E134" s="238" t="s">
        <v>238</v>
      </c>
      <c r="F134" s="238"/>
      <c r="G134" s="314">
        <v>1313.8</v>
      </c>
      <c r="H134" s="314"/>
      <c r="I134" s="314"/>
    </row>
    <row r="135" spans="1:9" ht="28.5" x14ac:dyDescent="0.25">
      <c r="A135" s="318" t="s">
        <v>392</v>
      </c>
      <c r="B135" s="308" t="s">
        <v>388</v>
      </c>
      <c r="C135" s="309"/>
      <c r="D135" s="309"/>
      <c r="E135" s="238" t="s">
        <v>257</v>
      </c>
      <c r="F135" s="238"/>
      <c r="G135" s="314">
        <v>1313.8</v>
      </c>
      <c r="H135" s="314"/>
      <c r="I135" s="314"/>
    </row>
    <row r="136" spans="1:9" ht="105" x14ac:dyDescent="0.25">
      <c r="A136" s="318" t="s">
        <v>335</v>
      </c>
      <c r="B136" s="308" t="s">
        <v>388</v>
      </c>
      <c r="C136" s="309"/>
      <c r="D136" s="309"/>
      <c r="E136" s="238" t="s">
        <v>259</v>
      </c>
      <c r="F136" s="238"/>
      <c r="G136" s="314">
        <v>1313.8</v>
      </c>
      <c r="H136" s="314"/>
      <c r="I136" s="314"/>
    </row>
    <row r="137" spans="1:9" ht="165" x14ac:dyDescent="0.2">
      <c r="A137" s="183" t="s">
        <v>336</v>
      </c>
      <c r="B137" s="308" t="s">
        <v>388</v>
      </c>
      <c r="C137" s="309" t="s">
        <v>214</v>
      </c>
      <c r="D137" s="309" t="s">
        <v>134</v>
      </c>
      <c r="E137" s="184" t="s">
        <v>261</v>
      </c>
      <c r="F137" s="238"/>
      <c r="G137" s="314">
        <v>1313.8</v>
      </c>
      <c r="H137" s="314"/>
      <c r="I137" s="314"/>
    </row>
    <row r="138" spans="1:9" ht="30" x14ac:dyDescent="0.2">
      <c r="A138" s="183" t="s">
        <v>330</v>
      </c>
      <c r="B138" s="308" t="s">
        <v>388</v>
      </c>
      <c r="C138" s="309" t="s">
        <v>214</v>
      </c>
      <c r="D138" s="309" t="s">
        <v>134</v>
      </c>
      <c r="E138" s="184" t="s">
        <v>261</v>
      </c>
      <c r="F138" s="238" t="s">
        <v>178</v>
      </c>
      <c r="G138" s="314">
        <v>1313.8</v>
      </c>
      <c r="H138" s="314"/>
      <c r="I138" s="314"/>
    </row>
    <row r="139" spans="1:9" ht="114" x14ac:dyDescent="0.2">
      <c r="A139" s="311" t="s">
        <v>340</v>
      </c>
      <c r="B139" s="308" t="s">
        <v>388</v>
      </c>
      <c r="C139" s="309" t="s">
        <v>214</v>
      </c>
      <c r="D139" s="309" t="s">
        <v>134</v>
      </c>
      <c r="E139" s="334" t="s">
        <v>246</v>
      </c>
      <c r="F139" s="238"/>
      <c r="G139" s="336">
        <f t="shared" ref="G139:I141" si="12">G140</f>
        <v>1167.0999999999999</v>
      </c>
      <c r="H139" s="336">
        <f t="shared" si="12"/>
        <v>0</v>
      </c>
      <c r="I139" s="336">
        <f t="shared" si="12"/>
        <v>0</v>
      </c>
    </row>
    <row r="140" spans="1:9" ht="15" x14ac:dyDescent="0.25">
      <c r="A140" s="318" t="s">
        <v>392</v>
      </c>
      <c r="B140" s="312" t="s">
        <v>388</v>
      </c>
      <c r="C140" s="308" t="s">
        <v>214</v>
      </c>
      <c r="D140" s="308" t="s">
        <v>134</v>
      </c>
      <c r="E140" s="184" t="s">
        <v>264</v>
      </c>
      <c r="F140" s="238"/>
      <c r="G140" s="338">
        <f t="shared" si="12"/>
        <v>1167.0999999999999</v>
      </c>
      <c r="H140" s="338">
        <f t="shared" si="12"/>
        <v>0</v>
      </c>
      <c r="I140" s="338">
        <f t="shared" si="12"/>
        <v>0</v>
      </c>
    </row>
    <row r="141" spans="1:9" ht="105" x14ac:dyDescent="0.2">
      <c r="A141" s="183" t="s">
        <v>399</v>
      </c>
      <c r="B141" s="308" t="s">
        <v>388</v>
      </c>
      <c r="C141" s="308" t="s">
        <v>214</v>
      </c>
      <c r="D141" s="308" t="s">
        <v>134</v>
      </c>
      <c r="E141" s="184" t="s">
        <v>266</v>
      </c>
      <c r="F141" s="238"/>
      <c r="G141" s="338">
        <f>G142</f>
        <v>1167.0999999999999</v>
      </c>
      <c r="H141" s="338">
        <f t="shared" si="12"/>
        <v>0</v>
      </c>
      <c r="I141" s="338">
        <f t="shared" si="12"/>
        <v>0</v>
      </c>
    </row>
    <row r="142" spans="1:9" ht="105" x14ac:dyDescent="0.2">
      <c r="A142" s="183" t="s">
        <v>342</v>
      </c>
      <c r="B142" s="312" t="s">
        <v>388</v>
      </c>
      <c r="C142" s="308" t="s">
        <v>214</v>
      </c>
      <c r="D142" s="308" t="s">
        <v>134</v>
      </c>
      <c r="E142" s="184" t="s">
        <v>343</v>
      </c>
      <c r="F142" s="238"/>
      <c r="G142" s="338">
        <v>1167.0999999999999</v>
      </c>
      <c r="H142" s="338">
        <f>H143</f>
        <v>0</v>
      </c>
      <c r="I142" s="338">
        <f>I143</f>
        <v>0</v>
      </c>
    </row>
    <row r="143" spans="1:9" ht="30" x14ac:dyDescent="0.2">
      <c r="A143" s="183" t="s">
        <v>330</v>
      </c>
      <c r="B143" s="308" t="s">
        <v>388</v>
      </c>
      <c r="C143" s="308" t="s">
        <v>214</v>
      </c>
      <c r="D143" s="308" t="s">
        <v>134</v>
      </c>
      <c r="E143" s="184" t="s">
        <v>343</v>
      </c>
      <c r="F143" s="342">
        <v>200</v>
      </c>
      <c r="G143" s="338">
        <v>1167.0999999999999</v>
      </c>
      <c r="H143" s="338">
        <v>0</v>
      </c>
      <c r="I143" s="338">
        <v>0</v>
      </c>
    </row>
    <row r="144" spans="1:9" ht="57.75" customHeight="1" x14ac:dyDescent="0.2">
      <c r="A144" s="412" t="s">
        <v>487</v>
      </c>
      <c r="B144" s="308" t="s">
        <v>388</v>
      </c>
      <c r="C144" s="308" t="s">
        <v>214</v>
      </c>
      <c r="D144" s="308" t="s">
        <v>134</v>
      </c>
      <c r="E144" s="283" t="s">
        <v>495</v>
      </c>
      <c r="F144" s="342"/>
      <c r="G144" s="338">
        <v>0</v>
      </c>
      <c r="H144" s="338">
        <v>8333.2999999999993</v>
      </c>
      <c r="I144" s="338">
        <v>0</v>
      </c>
    </row>
    <row r="145" spans="1:9" ht="15" x14ac:dyDescent="0.25">
      <c r="A145" s="318" t="s">
        <v>327</v>
      </c>
      <c r="B145" s="308" t="s">
        <v>388</v>
      </c>
      <c r="C145" s="308" t="s">
        <v>214</v>
      </c>
      <c r="D145" s="308" t="s">
        <v>134</v>
      </c>
      <c r="E145" s="283" t="s">
        <v>492</v>
      </c>
      <c r="F145" s="342"/>
      <c r="G145" s="338">
        <v>0</v>
      </c>
      <c r="H145" s="338">
        <v>8333.2999999999993</v>
      </c>
      <c r="I145" s="338">
        <v>0</v>
      </c>
    </row>
    <row r="146" spans="1:9" ht="78.75" customHeight="1" x14ac:dyDescent="0.25">
      <c r="A146" s="413" t="s">
        <v>488</v>
      </c>
      <c r="B146" s="308" t="s">
        <v>388</v>
      </c>
      <c r="C146" s="308" t="s">
        <v>214</v>
      </c>
      <c r="D146" s="308" t="s">
        <v>134</v>
      </c>
      <c r="E146" s="283" t="s">
        <v>491</v>
      </c>
      <c r="F146" s="342"/>
      <c r="G146" s="338">
        <v>0</v>
      </c>
      <c r="H146" s="338">
        <v>8333.2999999999993</v>
      </c>
      <c r="I146" s="338">
        <v>0</v>
      </c>
    </row>
    <row r="147" spans="1:9" ht="30" x14ac:dyDescent="0.2">
      <c r="A147" s="183" t="s">
        <v>494</v>
      </c>
      <c r="B147" s="308" t="s">
        <v>388</v>
      </c>
      <c r="C147" s="308" t="s">
        <v>214</v>
      </c>
      <c r="D147" s="308" t="s">
        <v>134</v>
      </c>
      <c r="E147" s="283" t="s">
        <v>490</v>
      </c>
      <c r="F147" s="342"/>
      <c r="G147" s="338">
        <v>0</v>
      </c>
      <c r="H147" s="338">
        <v>8333.2999999999993</v>
      </c>
      <c r="I147" s="338">
        <v>0</v>
      </c>
    </row>
    <row r="148" spans="1:9" ht="33.75" customHeight="1" x14ac:dyDescent="0.2">
      <c r="A148" s="183" t="s">
        <v>330</v>
      </c>
      <c r="B148" s="308" t="s">
        <v>388</v>
      </c>
      <c r="C148" s="308" t="s">
        <v>214</v>
      </c>
      <c r="D148" s="308" t="s">
        <v>134</v>
      </c>
      <c r="E148" s="283" t="s">
        <v>490</v>
      </c>
      <c r="F148" s="342">
        <v>200</v>
      </c>
      <c r="G148" s="338">
        <v>0</v>
      </c>
      <c r="H148" s="338">
        <v>8333.2999999999993</v>
      </c>
      <c r="I148" s="338">
        <v>0</v>
      </c>
    </row>
    <row r="149" spans="1:9" ht="71.25" x14ac:dyDescent="0.2">
      <c r="A149" s="249" t="s">
        <v>350</v>
      </c>
      <c r="B149" s="312" t="s">
        <v>388</v>
      </c>
      <c r="C149" s="309" t="s">
        <v>214</v>
      </c>
      <c r="D149" s="309" t="s">
        <v>134</v>
      </c>
      <c r="E149" s="334" t="s">
        <v>270</v>
      </c>
      <c r="F149" s="340"/>
      <c r="G149" s="336">
        <v>3671.1</v>
      </c>
      <c r="H149" s="336">
        <v>1788.2</v>
      </c>
      <c r="I149" s="336">
        <v>1923.1</v>
      </c>
    </row>
    <row r="150" spans="1:9" ht="15" x14ac:dyDescent="0.25">
      <c r="A150" s="318" t="s">
        <v>327</v>
      </c>
      <c r="B150" s="308" t="s">
        <v>388</v>
      </c>
      <c r="C150" s="308" t="s">
        <v>214</v>
      </c>
      <c r="D150" s="308" t="s">
        <v>134</v>
      </c>
      <c r="E150" s="184" t="s">
        <v>271</v>
      </c>
      <c r="F150" s="340"/>
      <c r="G150" s="338">
        <v>3671.1</v>
      </c>
      <c r="H150" s="338">
        <v>1788.2</v>
      </c>
      <c r="I150" s="338">
        <f>I151</f>
        <v>1923.1</v>
      </c>
    </row>
    <row r="151" spans="1:9" ht="60" x14ac:dyDescent="0.25">
      <c r="A151" s="318" t="s">
        <v>400</v>
      </c>
      <c r="B151" s="312" t="s">
        <v>388</v>
      </c>
      <c r="C151" s="308" t="s">
        <v>214</v>
      </c>
      <c r="D151" s="308" t="s">
        <v>134</v>
      </c>
      <c r="E151" s="184" t="s">
        <v>273</v>
      </c>
      <c r="F151" s="340"/>
      <c r="G151" s="338">
        <v>3671.1</v>
      </c>
      <c r="H151" s="338">
        <v>1788.2</v>
      </c>
      <c r="I151" s="338">
        <v>1923.1</v>
      </c>
    </row>
    <row r="152" spans="1:9" ht="65.25" customHeight="1" x14ac:dyDescent="0.25">
      <c r="A152" s="346" t="s">
        <v>274</v>
      </c>
      <c r="B152" s="308" t="s">
        <v>388</v>
      </c>
      <c r="C152" s="308" t="s">
        <v>214</v>
      </c>
      <c r="D152" s="308" t="s">
        <v>134</v>
      </c>
      <c r="E152" s="184" t="s">
        <v>275</v>
      </c>
      <c r="F152" s="340"/>
      <c r="G152" s="338">
        <f>G153</f>
        <v>1138.3</v>
      </c>
      <c r="H152" s="338">
        <v>1788.2</v>
      </c>
      <c r="I152" s="338">
        <v>1422.4</v>
      </c>
    </row>
    <row r="153" spans="1:9" ht="30" x14ac:dyDescent="0.2">
      <c r="A153" s="183" t="s">
        <v>330</v>
      </c>
      <c r="B153" s="312" t="s">
        <v>388</v>
      </c>
      <c r="C153" s="308" t="s">
        <v>214</v>
      </c>
      <c r="D153" s="308" t="s">
        <v>134</v>
      </c>
      <c r="E153" s="184" t="s">
        <v>275</v>
      </c>
      <c r="F153" s="342">
        <v>200</v>
      </c>
      <c r="G153" s="338">
        <v>1138.3</v>
      </c>
      <c r="H153" s="338">
        <v>298.7</v>
      </c>
      <c r="I153" s="338">
        <v>1422.4</v>
      </c>
    </row>
    <row r="154" spans="1:9" ht="25.5" x14ac:dyDescent="0.2">
      <c r="A154" s="181" t="s">
        <v>276</v>
      </c>
      <c r="B154" s="312" t="s">
        <v>388</v>
      </c>
      <c r="C154" s="308" t="s">
        <v>214</v>
      </c>
      <c r="D154" s="308" t="s">
        <v>134</v>
      </c>
      <c r="E154" s="244" t="s">
        <v>277</v>
      </c>
      <c r="F154" s="342"/>
      <c r="G154" s="338">
        <v>1052.5999999999999</v>
      </c>
      <c r="H154" s="338">
        <v>0</v>
      </c>
      <c r="I154" s="338">
        <v>0</v>
      </c>
    </row>
    <row r="155" spans="1:9" ht="30" x14ac:dyDescent="0.2">
      <c r="A155" s="183" t="s">
        <v>330</v>
      </c>
      <c r="B155" s="312" t="s">
        <v>388</v>
      </c>
      <c r="C155" s="308" t="s">
        <v>214</v>
      </c>
      <c r="D155" s="308" t="s">
        <v>134</v>
      </c>
      <c r="E155" s="244" t="s">
        <v>277</v>
      </c>
      <c r="F155" s="342">
        <v>200</v>
      </c>
      <c r="G155" s="338">
        <v>1052.5999999999999</v>
      </c>
      <c r="H155" s="338">
        <v>0</v>
      </c>
      <c r="I155" s="338">
        <v>0</v>
      </c>
    </row>
    <row r="156" spans="1:9" ht="63.75" x14ac:dyDescent="0.2">
      <c r="A156" s="347" t="s">
        <v>278</v>
      </c>
      <c r="B156" s="312" t="s">
        <v>388</v>
      </c>
      <c r="C156" s="308" t="s">
        <v>214</v>
      </c>
      <c r="D156" s="308" t="s">
        <v>134</v>
      </c>
      <c r="E156" s="184" t="s">
        <v>401</v>
      </c>
      <c r="F156" s="342"/>
      <c r="G156" s="338">
        <v>530.79999999999995</v>
      </c>
      <c r="H156" s="338">
        <v>589.5</v>
      </c>
      <c r="I156" s="338">
        <v>500.7</v>
      </c>
    </row>
    <row r="157" spans="1:9" ht="30" x14ac:dyDescent="0.2">
      <c r="A157" s="183" t="s">
        <v>330</v>
      </c>
      <c r="B157" s="312" t="s">
        <v>388</v>
      </c>
      <c r="C157" s="308" t="s">
        <v>214</v>
      </c>
      <c r="D157" s="308" t="s">
        <v>134</v>
      </c>
      <c r="E157" s="184" t="s">
        <v>353</v>
      </c>
      <c r="F157" s="342">
        <v>200</v>
      </c>
      <c r="G157" s="338">
        <v>530.79999999999995</v>
      </c>
      <c r="H157" s="338">
        <v>589.5</v>
      </c>
      <c r="I157" s="338">
        <v>500.7</v>
      </c>
    </row>
    <row r="158" spans="1:9" ht="45" x14ac:dyDescent="0.2">
      <c r="A158" s="183" t="s">
        <v>431</v>
      </c>
      <c r="B158" s="312" t="s">
        <v>388</v>
      </c>
      <c r="C158" s="308" t="s">
        <v>214</v>
      </c>
      <c r="D158" s="308" t="s">
        <v>134</v>
      </c>
      <c r="E158" s="184" t="s">
        <v>432</v>
      </c>
      <c r="F158" s="342"/>
      <c r="G158" s="338">
        <v>49.4</v>
      </c>
      <c r="H158" s="338">
        <v>0</v>
      </c>
      <c r="I158" s="338">
        <v>0</v>
      </c>
    </row>
    <row r="159" spans="1:9" ht="30" x14ac:dyDescent="0.2">
      <c r="A159" s="183" t="s">
        <v>330</v>
      </c>
      <c r="B159" s="312" t="s">
        <v>388</v>
      </c>
      <c r="C159" s="308" t="s">
        <v>214</v>
      </c>
      <c r="D159" s="308" t="s">
        <v>134</v>
      </c>
      <c r="E159" s="184" t="s">
        <v>432</v>
      </c>
      <c r="F159" s="342">
        <v>200</v>
      </c>
      <c r="G159" s="338">
        <v>49.4</v>
      </c>
      <c r="H159" s="338">
        <v>0</v>
      </c>
      <c r="I159" s="338">
        <v>0</v>
      </c>
    </row>
    <row r="160" spans="1:9" ht="30" x14ac:dyDescent="0.2">
      <c r="A160" s="183" t="s">
        <v>280</v>
      </c>
      <c r="B160" s="312" t="s">
        <v>388</v>
      </c>
      <c r="C160" s="308" t="s">
        <v>214</v>
      </c>
      <c r="D160" s="308" t="s">
        <v>134</v>
      </c>
      <c r="E160" s="184" t="s">
        <v>281</v>
      </c>
      <c r="F160" s="342"/>
      <c r="G160" s="338">
        <v>900</v>
      </c>
      <c r="H160" s="338">
        <f>H161</f>
        <v>900</v>
      </c>
      <c r="I160" s="338">
        <v>0</v>
      </c>
    </row>
    <row r="161" spans="1:9" ht="30" x14ac:dyDescent="0.2">
      <c r="A161" s="183" t="s">
        <v>330</v>
      </c>
      <c r="B161" s="312" t="s">
        <v>388</v>
      </c>
      <c r="C161" s="308" t="s">
        <v>214</v>
      </c>
      <c r="D161" s="308" t="s">
        <v>134</v>
      </c>
      <c r="E161" s="184" t="s">
        <v>281</v>
      </c>
      <c r="F161" s="342">
        <v>200</v>
      </c>
      <c r="G161" s="338">
        <v>900</v>
      </c>
      <c r="H161" s="338">
        <v>900</v>
      </c>
      <c r="I161" s="338">
        <v>0</v>
      </c>
    </row>
    <row r="162" spans="1:9" ht="15" x14ac:dyDescent="0.2">
      <c r="A162" s="307" t="s">
        <v>104</v>
      </c>
      <c r="B162" s="308" t="s">
        <v>388</v>
      </c>
      <c r="C162" s="309" t="s">
        <v>284</v>
      </c>
      <c r="D162" s="309" t="s">
        <v>133</v>
      </c>
      <c r="E162" s="238"/>
      <c r="F162" s="238"/>
      <c r="G162" s="314">
        <v>7768</v>
      </c>
      <c r="H162" s="314">
        <f>H163</f>
        <v>3578.2</v>
      </c>
      <c r="I162" s="314">
        <f>I163</f>
        <v>3714.1</v>
      </c>
    </row>
    <row r="163" spans="1:9" ht="15" x14ac:dyDescent="0.2">
      <c r="A163" s="325" t="s">
        <v>106</v>
      </c>
      <c r="B163" s="312" t="s">
        <v>388</v>
      </c>
      <c r="C163" s="309" t="s">
        <v>284</v>
      </c>
      <c r="D163" s="309" t="s">
        <v>132</v>
      </c>
      <c r="E163" s="238"/>
      <c r="F163" s="238"/>
      <c r="G163" s="314">
        <v>7768</v>
      </c>
      <c r="H163" s="314">
        <v>3578.2</v>
      </c>
      <c r="I163" s="314">
        <v>3714.1</v>
      </c>
    </row>
    <row r="164" spans="1:9" ht="57" x14ac:dyDescent="0.2">
      <c r="A164" s="249" t="s">
        <v>354</v>
      </c>
      <c r="B164" s="308" t="s">
        <v>388</v>
      </c>
      <c r="C164" s="309" t="s">
        <v>284</v>
      </c>
      <c r="D164" s="309" t="s">
        <v>132</v>
      </c>
      <c r="E164" s="238" t="s">
        <v>286</v>
      </c>
      <c r="F164" s="238"/>
      <c r="G164" s="314">
        <v>7768</v>
      </c>
      <c r="H164" s="314">
        <f t="shared" ref="H164:I165" si="13">H165</f>
        <v>3578.2</v>
      </c>
      <c r="I164" s="314">
        <f t="shared" si="13"/>
        <v>3714.1</v>
      </c>
    </row>
    <row r="165" spans="1:9" ht="15" x14ac:dyDescent="0.25">
      <c r="A165" s="318" t="s">
        <v>327</v>
      </c>
      <c r="B165" s="312" t="s">
        <v>388</v>
      </c>
      <c r="C165" s="308" t="s">
        <v>284</v>
      </c>
      <c r="D165" s="308" t="s">
        <v>132</v>
      </c>
      <c r="E165" s="239" t="s">
        <v>287</v>
      </c>
      <c r="F165" s="239"/>
      <c r="G165" s="316">
        <v>6050.2</v>
      </c>
      <c r="H165" s="316">
        <f t="shared" si="13"/>
        <v>3578.2</v>
      </c>
      <c r="I165" s="316">
        <f t="shared" si="13"/>
        <v>3714.1</v>
      </c>
    </row>
    <row r="166" spans="1:9" ht="60" x14ac:dyDescent="0.25">
      <c r="A166" s="318" t="s">
        <v>402</v>
      </c>
      <c r="B166" s="308" t="s">
        <v>388</v>
      </c>
      <c r="C166" s="308" t="s">
        <v>284</v>
      </c>
      <c r="D166" s="308" t="s">
        <v>132</v>
      </c>
      <c r="E166" s="239" t="s">
        <v>289</v>
      </c>
      <c r="F166" s="239"/>
      <c r="G166" s="316">
        <v>6050.2</v>
      </c>
      <c r="H166" s="316">
        <v>3578.2</v>
      </c>
      <c r="I166" s="316">
        <v>3714.1</v>
      </c>
    </row>
    <row r="167" spans="1:9" ht="28.5" x14ac:dyDescent="0.2">
      <c r="A167" s="249" t="s">
        <v>403</v>
      </c>
      <c r="B167" s="312" t="s">
        <v>388</v>
      </c>
      <c r="C167" s="308" t="s">
        <v>284</v>
      </c>
      <c r="D167" s="308" t="s">
        <v>132</v>
      </c>
      <c r="E167" s="239" t="s">
        <v>404</v>
      </c>
      <c r="F167" s="239"/>
      <c r="G167" s="316">
        <v>3421.7</v>
      </c>
      <c r="H167" s="316">
        <f>H168</f>
        <v>1892</v>
      </c>
      <c r="I167" s="316">
        <f>I168</f>
        <v>2027.9</v>
      </c>
    </row>
    <row r="168" spans="1:9" ht="45" x14ac:dyDescent="0.25">
      <c r="A168" s="318" t="s">
        <v>292</v>
      </c>
      <c r="B168" s="308" t="s">
        <v>388</v>
      </c>
      <c r="C168" s="308" t="s">
        <v>284</v>
      </c>
      <c r="D168" s="308" t="s">
        <v>132</v>
      </c>
      <c r="E168" s="239" t="s">
        <v>404</v>
      </c>
      <c r="F168" s="239" t="s">
        <v>293</v>
      </c>
      <c r="G168" s="316">
        <v>3421.7</v>
      </c>
      <c r="H168" s="316">
        <v>1892</v>
      </c>
      <c r="I168" s="316">
        <v>2027.9</v>
      </c>
    </row>
    <row r="169" spans="1:9" ht="45" x14ac:dyDescent="0.25">
      <c r="A169" s="318" t="s">
        <v>472</v>
      </c>
      <c r="B169" s="308" t="s">
        <v>388</v>
      </c>
      <c r="C169" s="308" t="s">
        <v>284</v>
      </c>
      <c r="D169" s="308" t="s">
        <v>132</v>
      </c>
      <c r="E169" s="239" t="s">
        <v>462</v>
      </c>
      <c r="F169" s="239"/>
      <c r="G169" s="316">
        <v>631.9</v>
      </c>
      <c r="H169" s="316">
        <v>0</v>
      </c>
      <c r="I169" s="316">
        <v>0</v>
      </c>
    </row>
    <row r="170" spans="1:9" ht="42" customHeight="1" x14ac:dyDescent="0.25">
      <c r="A170" s="318" t="s">
        <v>292</v>
      </c>
      <c r="B170" s="308" t="s">
        <v>388</v>
      </c>
      <c r="C170" s="308" t="s">
        <v>284</v>
      </c>
      <c r="D170" s="308" t="s">
        <v>132</v>
      </c>
      <c r="E170" s="239" t="s">
        <v>462</v>
      </c>
      <c r="F170" s="239" t="s">
        <v>293</v>
      </c>
      <c r="G170" s="316">
        <v>631.9</v>
      </c>
      <c r="H170" s="316">
        <v>0</v>
      </c>
      <c r="I170" s="316">
        <v>0</v>
      </c>
    </row>
    <row r="171" spans="1:9" ht="128.25" x14ac:dyDescent="0.2">
      <c r="A171" s="325" t="s">
        <v>405</v>
      </c>
      <c r="B171" s="308" t="s">
        <v>388</v>
      </c>
      <c r="C171" s="308" t="s">
        <v>284</v>
      </c>
      <c r="D171" s="308" t="s">
        <v>132</v>
      </c>
      <c r="E171" s="184" t="s">
        <v>359</v>
      </c>
      <c r="F171" s="342"/>
      <c r="G171" s="338">
        <v>1996.6</v>
      </c>
      <c r="H171" s="338">
        <f>H172</f>
        <v>1686.2</v>
      </c>
      <c r="I171" s="338">
        <f>I172</f>
        <v>1686.2</v>
      </c>
    </row>
    <row r="172" spans="1:9" ht="45" x14ac:dyDescent="0.25">
      <c r="A172" s="318" t="s">
        <v>292</v>
      </c>
      <c r="B172" s="308" t="s">
        <v>388</v>
      </c>
      <c r="C172" s="308" t="s">
        <v>284</v>
      </c>
      <c r="D172" s="308" t="s">
        <v>132</v>
      </c>
      <c r="E172" s="184" t="s">
        <v>359</v>
      </c>
      <c r="F172" s="342">
        <v>600</v>
      </c>
      <c r="G172" s="338">
        <v>1996.6</v>
      </c>
      <c r="H172" s="338">
        <v>1686.2</v>
      </c>
      <c r="I172" s="338">
        <v>1686.2</v>
      </c>
    </row>
    <row r="173" spans="1:9" ht="38.25" x14ac:dyDescent="0.2">
      <c r="A173" s="359" t="s">
        <v>471</v>
      </c>
      <c r="B173" s="308" t="s">
        <v>388</v>
      </c>
      <c r="C173" s="308" t="s">
        <v>284</v>
      </c>
      <c r="D173" s="308" t="s">
        <v>132</v>
      </c>
      <c r="E173" s="162" t="s">
        <v>463</v>
      </c>
      <c r="F173" s="342"/>
      <c r="G173" s="338">
        <v>1526.3</v>
      </c>
      <c r="H173" s="338">
        <v>0</v>
      </c>
      <c r="I173" s="338">
        <v>0</v>
      </c>
    </row>
    <row r="174" spans="1:9" ht="29.25" customHeight="1" x14ac:dyDescent="0.25">
      <c r="A174" s="318" t="s">
        <v>292</v>
      </c>
      <c r="B174" s="308" t="s">
        <v>388</v>
      </c>
      <c r="C174" s="308" t="s">
        <v>284</v>
      </c>
      <c r="D174" s="308" t="s">
        <v>132</v>
      </c>
      <c r="E174" s="162" t="s">
        <v>463</v>
      </c>
      <c r="F174" s="342">
        <v>600</v>
      </c>
      <c r="G174" s="338">
        <v>1526.3</v>
      </c>
      <c r="H174" s="338">
        <v>0</v>
      </c>
      <c r="I174" s="338">
        <v>0</v>
      </c>
    </row>
    <row r="175" spans="1:9" ht="25.5" x14ac:dyDescent="0.2">
      <c r="A175" s="359" t="s">
        <v>473</v>
      </c>
      <c r="B175" s="308" t="s">
        <v>388</v>
      </c>
      <c r="C175" s="308" t="s">
        <v>284</v>
      </c>
      <c r="D175" s="308" t="s">
        <v>132</v>
      </c>
      <c r="E175" s="162" t="s">
        <v>443</v>
      </c>
      <c r="F175" s="342"/>
      <c r="G175" s="338">
        <v>191.5</v>
      </c>
      <c r="H175" s="338">
        <v>0</v>
      </c>
      <c r="I175" s="338">
        <v>0</v>
      </c>
    </row>
    <row r="176" spans="1:9" ht="34.5" customHeight="1" x14ac:dyDescent="0.25">
      <c r="A176" s="318" t="s">
        <v>292</v>
      </c>
      <c r="B176" s="308" t="s">
        <v>388</v>
      </c>
      <c r="C176" s="308" t="s">
        <v>284</v>
      </c>
      <c r="D176" s="308" t="s">
        <v>132</v>
      </c>
      <c r="E176" s="162" t="s">
        <v>443</v>
      </c>
      <c r="F176" s="342">
        <v>600</v>
      </c>
      <c r="G176" s="338">
        <v>191.5</v>
      </c>
      <c r="H176" s="338">
        <v>0</v>
      </c>
      <c r="I176" s="338">
        <v>0</v>
      </c>
    </row>
    <row r="177" spans="1:9" ht="15" x14ac:dyDescent="0.2">
      <c r="A177" s="307" t="s">
        <v>108</v>
      </c>
      <c r="B177" s="312" t="s">
        <v>388</v>
      </c>
      <c r="C177" s="309" t="s">
        <v>179</v>
      </c>
      <c r="D177" s="309" t="s">
        <v>133</v>
      </c>
      <c r="E177" s="238"/>
      <c r="F177" s="238"/>
      <c r="G177" s="314">
        <f>G178+G184</f>
        <v>418.6</v>
      </c>
      <c r="H177" s="314">
        <f>H178+H184</f>
        <v>426.3</v>
      </c>
      <c r="I177" s="314">
        <f>I178+I184</f>
        <v>431.6</v>
      </c>
    </row>
    <row r="178" spans="1:9" ht="15" x14ac:dyDescent="0.2">
      <c r="A178" s="307" t="s">
        <v>110</v>
      </c>
      <c r="B178" s="308" t="s">
        <v>388</v>
      </c>
      <c r="C178" s="309" t="s">
        <v>179</v>
      </c>
      <c r="D178" s="309" t="s">
        <v>132</v>
      </c>
      <c r="E178" s="238"/>
      <c r="F178" s="238"/>
      <c r="G178" s="314">
        <f t="shared" ref="G178:H182" si="14">G179</f>
        <v>418.6</v>
      </c>
      <c r="H178" s="314">
        <f t="shared" si="14"/>
        <v>425.2</v>
      </c>
      <c r="I178" s="314">
        <f>I179</f>
        <v>430.5</v>
      </c>
    </row>
    <row r="179" spans="1:9" ht="42.75" x14ac:dyDescent="0.2">
      <c r="A179" s="307" t="s">
        <v>165</v>
      </c>
      <c r="B179" s="312" t="s">
        <v>388</v>
      </c>
      <c r="C179" s="309" t="s">
        <v>179</v>
      </c>
      <c r="D179" s="309" t="s">
        <v>132</v>
      </c>
      <c r="E179" s="238" t="s">
        <v>166</v>
      </c>
      <c r="F179" s="238"/>
      <c r="G179" s="314">
        <f t="shared" si="14"/>
        <v>418.6</v>
      </c>
      <c r="H179" s="314">
        <f t="shared" si="14"/>
        <v>425.2</v>
      </c>
      <c r="I179" s="314">
        <f>I180</f>
        <v>430.5</v>
      </c>
    </row>
    <row r="180" spans="1:9" ht="15" x14ac:dyDescent="0.2">
      <c r="A180" s="131" t="s">
        <v>139</v>
      </c>
      <c r="B180" s="308" t="s">
        <v>388</v>
      </c>
      <c r="C180" s="308" t="s">
        <v>179</v>
      </c>
      <c r="D180" s="308" t="s">
        <v>132</v>
      </c>
      <c r="E180" s="319" t="s">
        <v>159</v>
      </c>
      <c r="F180" s="239"/>
      <c r="G180" s="316">
        <f t="shared" si="14"/>
        <v>418.6</v>
      </c>
      <c r="H180" s="316">
        <f t="shared" si="14"/>
        <v>425.2</v>
      </c>
      <c r="I180" s="316">
        <f>I181</f>
        <v>430.5</v>
      </c>
    </row>
    <row r="181" spans="1:9" ht="15" x14ac:dyDescent="0.2">
      <c r="A181" s="131" t="s">
        <v>139</v>
      </c>
      <c r="B181" s="312" t="s">
        <v>388</v>
      </c>
      <c r="C181" s="308" t="s">
        <v>179</v>
      </c>
      <c r="D181" s="308" t="s">
        <v>132</v>
      </c>
      <c r="E181" s="319" t="s">
        <v>167</v>
      </c>
      <c r="F181" s="239"/>
      <c r="G181" s="316">
        <f t="shared" si="14"/>
        <v>418.6</v>
      </c>
      <c r="H181" s="316">
        <f t="shared" si="14"/>
        <v>425.2</v>
      </c>
      <c r="I181" s="316">
        <f>I182</f>
        <v>430.5</v>
      </c>
    </row>
    <row r="182" spans="1:9" ht="45" x14ac:dyDescent="0.2">
      <c r="A182" s="348" t="s">
        <v>382</v>
      </c>
      <c r="B182" s="308" t="s">
        <v>388</v>
      </c>
      <c r="C182" s="308" t="s">
        <v>179</v>
      </c>
      <c r="D182" s="308" t="s">
        <v>132</v>
      </c>
      <c r="E182" s="184" t="s">
        <v>296</v>
      </c>
      <c r="F182" s="342"/>
      <c r="G182" s="316">
        <f t="shared" si="14"/>
        <v>418.6</v>
      </c>
      <c r="H182" s="316">
        <f t="shared" si="14"/>
        <v>425.2</v>
      </c>
      <c r="I182" s="316">
        <f>I183</f>
        <v>430.5</v>
      </c>
    </row>
    <row r="183" spans="1:9" ht="30" x14ac:dyDescent="0.2">
      <c r="A183" s="348" t="s">
        <v>297</v>
      </c>
      <c r="B183" s="312" t="s">
        <v>388</v>
      </c>
      <c r="C183" s="308" t="s">
        <v>179</v>
      </c>
      <c r="D183" s="308" t="s">
        <v>132</v>
      </c>
      <c r="E183" s="184" t="s">
        <v>296</v>
      </c>
      <c r="F183" s="342">
        <v>300</v>
      </c>
      <c r="G183" s="316">
        <v>418.6</v>
      </c>
      <c r="H183" s="316">
        <v>425.2</v>
      </c>
      <c r="I183" s="316">
        <v>430.5</v>
      </c>
    </row>
    <row r="184" spans="1:9" ht="28.5" x14ac:dyDescent="0.2">
      <c r="A184" s="307" t="s">
        <v>297</v>
      </c>
      <c r="B184" s="308" t="s">
        <v>388</v>
      </c>
      <c r="C184" s="309" t="s">
        <v>179</v>
      </c>
      <c r="D184" s="309" t="s">
        <v>134</v>
      </c>
      <c r="E184" s="238"/>
      <c r="F184" s="238"/>
      <c r="G184" s="314">
        <f t="shared" ref="G184:I187" si="15">G185</f>
        <v>0</v>
      </c>
      <c r="H184" s="314">
        <f t="shared" si="15"/>
        <v>1.1000000000000001</v>
      </c>
      <c r="I184" s="314">
        <f>I185</f>
        <v>1.1000000000000001</v>
      </c>
    </row>
    <row r="185" spans="1:9" ht="71.25" x14ac:dyDescent="0.2">
      <c r="A185" s="249" t="s">
        <v>367</v>
      </c>
      <c r="B185" s="312" t="s">
        <v>388</v>
      </c>
      <c r="C185" s="309" t="s">
        <v>179</v>
      </c>
      <c r="D185" s="309" t="s">
        <v>134</v>
      </c>
      <c r="E185" s="238" t="s">
        <v>299</v>
      </c>
      <c r="F185" s="238"/>
      <c r="G185" s="314">
        <f t="shared" si="15"/>
        <v>0</v>
      </c>
      <c r="H185" s="314">
        <f t="shared" si="15"/>
        <v>1.1000000000000001</v>
      </c>
      <c r="I185" s="314">
        <f>I186</f>
        <v>1.1000000000000001</v>
      </c>
    </row>
    <row r="186" spans="1:9" ht="15" x14ac:dyDescent="0.25">
      <c r="A186" s="318" t="s">
        <v>327</v>
      </c>
      <c r="B186" s="308" t="s">
        <v>388</v>
      </c>
      <c r="C186" s="308" t="s">
        <v>179</v>
      </c>
      <c r="D186" s="308" t="s">
        <v>134</v>
      </c>
      <c r="E186" s="239" t="s">
        <v>300</v>
      </c>
      <c r="F186" s="239"/>
      <c r="G186" s="316">
        <f t="shared" si="15"/>
        <v>0</v>
      </c>
      <c r="H186" s="316">
        <f t="shared" si="15"/>
        <v>1.1000000000000001</v>
      </c>
      <c r="I186" s="316">
        <f>I187</f>
        <v>1.1000000000000001</v>
      </c>
    </row>
    <row r="187" spans="1:9" ht="45" x14ac:dyDescent="0.25">
      <c r="A187" s="318" t="s">
        <v>368</v>
      </c>
      <c r="B187" s="312" t="s">
        <v>388</v>
      </c>
      <c r="C187" s="308" t="s">
        <v>179</v>
      </c>
      <c r="D187" s="308" t="s">
        <v>134</v>
      </c>
      <c r="E187" s="239" t="s">
        <v>302</v>
      </c>
      <c r="F187" s="239"/>
      <c r="G187" s="316">
        <f>G188</f>
        <v>0</v>
      </c>
      <c r="H187" s="316">
        <f t="shared" si="15"/>
        <v>1.1000000000000001</v>
      </c>
      <c r="I187" s="316">
        <f t="shared" si="15"/>
        <v>1.1000000000000001</v>
      </c>
    </row>
    <row r="188" spans="1:9" ht="30" x14ac:dyDescent="0.25">
      <c r="A188" s="343" t="s">
        <v>303</v>
      </c>
      <c r="B188" s="308" t="s">
        <v>388</v>
      </c>
      <c r="C188" s="308" t="s">
        <v>179</v>
      </c>
      <c r="D188" s="308" t="s">
        <v>134</v>
      </c>
      <c r="E188" s="239" t="s">
        <v>304</v>
      </c>
      <c r="F188" s="239"/>
      <c r="G188" s="316">
        <f>G189</f>
        <v>0</v>
      </c>
      <c r="H188" s="316">
        <f>H189</f>
        <v>1.1000000000000001</v>
      </c>
      <c r="I188" s="316">
        <f>I189</f>
        <v>1.1000000000000001</v>
      </c>
    </row>
    <row r="189" spans="1:9" ht="30" x14ac:dyDescent="0.2">
      <c r="A189" s="348" t="s">
        <v>297</v>
      </c>
      <c r="B189" s="312" t="s">
        <v>388</v>
      </c>
      <c r="C189" s="308" t="s">
        <v>179</v>
      </c>
      <c r="D189" s="308" t="s">
        <v>134</v>
      </c>
      <c r="E189" s="239" t="s">
        <v>304</v>
      </c>
      <c r="F189" s="239" t="s">
        <v>305</v>
      </c>
      <c r="G189" s="316">
        <v>0</v>
      </c>
      <c r="H189" s="316">
        <v>1.1000000000000001</v>
      </c>
      <c r="I189" s="316">
        <v>1.1000000000000001</v>
      </c>
    </row>
    <row r="190" spans="1:9" ht="15" x14ac:dyDescent="0.2">
      <c r="A190" s="307" t="s">
        <v>114</v>
      </c>
      <c r="B190" s="308" t="s">
        <v>388</v>
      </c>
      <c r="C190" s="309" t="s">
        <v>158</v>
      </c>
      <c r="D190" s="309" t="s">
        <v>133</v>
      </c>
      <c r="E190" s="238"/>
      <c r="F190" s="238"/>
      <c r="G190" s="314">
        <f t="shared" ref="G190:I195" si="16">G191</f>
        <v>721</v>
      </c>
      <c r="H190" s="314">
        <f t="shared" si="16"/>
        <v>721</v>
      </c>
      <c r="I190" s="314">
        <f t="shared" si="16"/>
        <v>721</v>
      </c>
    </row>
    <row r="191" spans="1:9" ht="15" x14ac:dyDescent="0.2">
      <c r="A191" s="307" t="s">
        <v>116</v>
      </c>
      <c r="B191" s="312" t="s">
        <v>388</v>
      </c>
      <c r="C191" s="309" t="s">
        <v>158</v>
      </c>
      <c r="D191" s="309" t="s">
        <v>132</v>
      </c>
      <c r="E191" s="238"/>
      <c r="F191" s="238"/>
      <c r="G191" s="314">
        <f t="shared" si="16"/>
        <v>721</v>
      </c>
      <c r="H191" s="314">
        <f t="shared" si="16"/>
        <v>721</v>
      </c>
      <c r="I191" s="314">
        <f t="shared" si="16"/>
        <v>721</v>
      </c>
    </row>
    <row r="192" spans="1:9" ht="57" x14ac:dyDescent="0.2">
      <c r="A192" s="249" t="s">
        <v>360</v>
      </c>
      <c r="B192" s="308" t="s">
        <v>388</v>
      </c>
      <c r="C192" s="309" t="s">
        <v>158</v>
      </c>
      <c r="D192" s="309" t="s">
        <v>132</v>
      </c>
      <c r="E192" s="238" t="s">
        <v>313</v>
      </c>
      <c r="F192" s="238"/>
      <c r="G192" s="314">
        <f t="shared" si="16"/>
        <v>721</v>
      </c>
      <c r="H192" s="314">
        <v>721</v>
      </c>
      <c r="I192" s="314">
        <f t="shared" si="16"/>
        <v>721</v>
      </c>
    </row>
    <row r="193" spans="1:9" ht="15" x14ac:dyDescent="0.25">
      <c r="A193" s="318" t="s">
        <v>327</v>
      </c>
      <c r="B193" s="312" t="s">
        <v>388</v>
      </c>
      <c r="C193" s="308" t="s">
        <v>158</v>
      </c>
      <c r="D193" s="308" t="s">
        <v>132</v>
      </c>
      <c r="E193" s="239" t="s">
        <v>314</v>
      </c>
      <c r="F193" s="239"/>
      <c r="G193" s="316">
        <f t="shared" si="16"/>
        <v>721</v>
      </c>
      <c r="H193" s="316">
        <f t="shared" si="16"/>
        <v>721</v>
      </c>
      <c r="I193" s="316">
        <v>721</v>
      </c>
    </row>
    <row r="194" spans="1:9" ht="45" x14ac:dyDescent="0.25">
      <c r="A194" s="318" t="s">
        <v>406</v>
      </c>
      <c r="B194" s="308" t="s">
        <v>388</v>
      </c>
      <c r="C194" s="308" t="s">
        <v>158</v>
      </c>
      <c r="D194" s="308" t="s">
        <v>132</v>
      </c>
      <c r="E194" s="239" t="s">
        <v>316</v>
      </c>
      <c r="F194" s="239"/>
      <c r="G194" s="316">
        <f t="shared" si="16"/>
        <v>721</v>
      </c>
      <c r="H194" s="316">
        <f t="shared" si="16"/>
        <v>721</v>
      </c>
      <c r="I194" s="316">
        <f t="shared" si="16"/>
        <v>721</v>
      </c>
    </row>
    <row r="195" spans="1:9" ht="30" x14ac:dyDescent="0.25">
      <c r="A195" s="343" t="s">
        <v>317</v>
      </c>
      <c r="B195" s="312" t="s">
        <v>388</v>
      </c>
      <c r="C195" s="308" t="s">
        <v>158</v>
      </c>
      <c r="D195" s="308" t="s">
        <v>132</v>
      </c>
      <c r="E195" s="239" t="s">
        <v>407</v>
      </c>
      <c r="F195" s="239"/>
      <c r="G195" s="316">
        <f t="shared" si="16"/>
        <v>721</v>
      </c>
      <c r="H195" s="316">
        <v>721</v>
      </c>
      <c r="I195" s="316">
        <v>721</v>
      </c>
    </row>
    <row r="196" spans="1:9" ht="45" x14ac:dyDescent="0.25">
      <c r="A196" s="318" t="s">
        <v>292</v>
      </c>
      <c r="B196" s="308" t="s">
        <v>388</v>
      </c>
      <c r="C196" s="308" t="s">
        <v>158</v>
      </c>
      <c r="D196" s="308" t="s">
        <v>132</v>
      </c>
      <c r="E196" s="239" t="s">
        <v>407</v>
      </c>
      <c r="F196" s="239" t="s">
        <v>293</v>
      </c>
      <c r="G196" s="316">
        <v>721</v>
      </c>
      <c r="H196" s="316">
        <v>721</v>
      </c>
      <c r="I196" s="316">
        <v>721</v>
      </c>
    </row>
    <row r="197" spans="1:9" ht="14.25" x14ac:dyDescent="0.2">
      <c r="A197" s="325" t="s">
        <v>118</v>
      </c>
      <c r="B197" s="309" t="s">
        <v>388</v>
      </c>
      <c r="C197" s="309" t="s">
        <v>408</v>
      </c>
      <c r="D197" s="309" t="s">
        <v>133</v>
      </c>
      <c r="E197" s="238"/>
      <c r="F197" s="238"/>
      <c r="G197" s="314">
        <f t="shared" ref="G197:I199" si="17">G198</f>
        <v>0</v>
      </c>
      <c r="H197" s="314">
        <f t="shared" si="17"/>
        <v>446.1</v>
      </c>
      <c r="I197" s="314">
        <f t="shared" si="17"/>
        <v>848.5</v>
      </c>
    </row>
    <row r="198" spans="1:9" ht="15" x14ac:dyDescent="0.25">
      <c r="A198" s="318" t="s">
        <v>118</v>
      </c>
      <c r="B198" s="308" t="s">
        <v>388</v>
      </c>
      <c r="C198" s="308" t="s">
        <v>408</v>
      </c>
      <c r="D198" s="308" t="s">
        <v>408</v>
      </c>
      <c r="E198" s="239"/>
      <c r="F198" s="239"/>
      <c r="G198" s="316">
        <f t="shared" si="17"/>
        <v>0</v>
      </c>
      <c r="H198" s="316">
        <f t="shared" si="17"/>
        <v>446.1</v>
      </c>
      <c r="I198" s="316">
        <f t="shared" si="17"/>
        <v>848.5</v>
      </c>
    </row>
    <row r="199" spans="1:9" ht="15" x14ac:dyDescent="0.25">
      <c r="A199" s="318" t="s">
        <v>118</v>
      </c>
      <c r="B199" s="308" t="s">
        <v>388</v>
      </c>
      <c r="C199" s="308" t="s">
        <v>408</v>
      </c>
      <c r="D199" s="308" t="s">
        <v>408</v>
      </c>
      <c r="E199" s="239" t="s">
        <v>383</v>
      </c>
      <c r="F199" s="239"/>
      <c r="G199" s="316">
        <f t="shared" si="17"/>
        <v>0</v>
      </c>
      <c r="H199" s="316">
        <f t="shared" si="17"/>
        <v>446.1</v>
      </c>
      <c r="I199" s="316">
        <f t="shared" si="17"/>
        <v>848.5</v>
      </c>
    </row>
    <row r="200" spans="1:9" ht="15" x14ac:dyDescent="0.25">
      <c r="A200" s="318" t="s">
        <v>170</v>
      </c>
      <c r="B200" s="312" t="s">
        <v>388</v>
      </c>
      <c r="C200" s="308" t="s">
        <v>408</v>
      </c>
      <c r="D200" s="308" t="s">
        <v>408</v>
      </c>
      <c r="E200" s="239" t="s">
        <v>383</v>
      </c>
      <c r="F200" s="239" t="s">
        <v>374</v>
      </c>
      <c r="G200" s="314"/>
      <c r="H200" s="316">
        <v>446.1</v>
      </c>
      <c r="I200" s="316">
        <v>848.5</v>
      </c>
    </row>
    <row r="201" spans="1:9" x14ac:dyDescent="0.2">
      <c r="A201" s="349"/>
      <c r="B201" s="349"/>
      <c r="C201" s="350"/>
      <c r="D201" s="350"/>
      <c r="E201" s="350"/>
      <c r="F201" s="350"/>
      <c r="G201" s="350"/>
      <c r="H201" s="350"/>
      <c r="I201" s="351"/>
    </row>
    <row r="202" spans="1:9" x14ac:dyDescent="0.2">
      <c r="A202" s="349"/>
      <c r="B202" s="349"/>
      <c r="C202" s="350"/>
      <c r="D202" s="350"/>
      <c r="E202" s="350"/>
      <c r="F202" s="350"/>
      <c r="G202" s="350"/>
      <c r="H202" s="350"/>
      <c r="I202" s="351"/>
    </row>
    <row r="204" spans="1:9" ht="13.5" customHeight="1" x14ac:dyDescent="0.2"/>
  </sheetData>
  <autoFilter ref="A12:I200"/>
  <mergeCells count="17">
    <mergeCell ref="E6:I6"/>
    <mergeCell ref="E1:I1"/>
    <mergeCell ref="E2:I2"/>
    <mergeCell ref="E3:I3"/>
    <mergeCell ref="E4:I4"/>
    <mergeCell ref="E5:I5"/>
    <mergeCell ref="G11:I12"/>
    <mergeCell ref="E7:I7"/>
    <mergeCell ref="E8:I8"/>
    <mergeCell ref="E9:I9"/>
    <mergeCell ref="A10:I10"/>
    <mergeCell ref="A11:A13"/>
    <mergeCell ref="B11:B13"/>
    <mergeCell ref="C11:C13"/>
    <mergeCell ref="D11:D13"/>
    <mergeCell ref="E11:E13"/>
    <mergeCell ref="F11:F13"/>
  </mergeCells>
  <pageMargins left="0.51181102362204722" right="0.27559055118110237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пр.1</vt:lpstr>
      <vt:lpstr>пр.2</vt:lpstr>
      <vt:lpstr>пр.3</vt:lpstr>
      <vt:lpstr>пр.5</vt:lpstr>
      <vt:lpstr>пр.4</vt:lpstr>
      <vt:lpstr>пр.1!Область_печати</vt:lpstr>
      <vt:lpstr>пр.4!Область_печати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2023-12-18T07:31:37Z</cp:lastPrinted>
  <dcterms:created xsi:type="dcterms:W3CDTF">2022-12-09T13:19:57Z</dcterms:created>
  <dcterms:modified xsi:type="dcterms:W3CDTF">2023-12-18T07:46:05Z</dcterms:modified>
</cp:coreProperties>
</file>