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888" windowWidth="15480" windowHeight="10068" activeTab="3"/>
  </bookViews>
  <sheets>
    <sheet name="1" sheetId="8" r:id="rId1"/>
    <sheet name="2" sheetId="9" r:id="rId2"/>
    <sheet name="4" sheetId="15" r:id="rId3"/>
    <sheet name=" 5 02.08" sheetId="14" r:id="rId4"/>
  </sheets>
  <definedNames>
    <definedName name="_xlnm._FilterDatabase" localSheetId="3" hidden="1">' 5 02.08'!$A$1:$G$177</definedName>
    <definedName name="_xlnm._FilterDatabase" localSheetId="2" hidden="1">'4'!$A$12:$I$185</definedName>
    <definedName name="_xlnm.Print_Area" localSheetId="3">' 5 02.08'!$A$1:$G$179</definedName>
    <definedName name="_xlnm.Print_Area" localSheetId="0">'1'!$A$1:$E$42</definedName>
    <definedName name="_xlnm.Print_Area" localSheetId="1">'2'!$A$1:$G$42</definedName>
    <definedName name="_xlnm.Print_Area" localSheetId="2">'4'!$A$1:$I$185</definedName>
  </definedNames>
  <calcPr calcId="124519"/>
</workbook>
</file>

<file path=xl/calcChain.xml><?xml version="1.0" encoding="utf-8"?>
<calcChain xmlns="http://schemas.openxmlformats.org/spreadsheetml/2006/main">
  <c r="E152" i="14"/>
  <c r="E151"/>
  <c r="G49" i="15"/>
  <c r="G48"/>
  <c r="G47"/>
  <c r="G41"/>
  <c r="G96"/>
  <c r="G87"/>
  <c r="J16"/>
  <c r="K16"/>
  <c r="L16"/>
  <c r="M16"/>
  <c r="J115"/>
  <c r="K115"/>
  <c r="L115"/>
  <c r="M115"/>
  <c r="J108"/>
  <c r="K108"/>
  <c r="L108"/>
  <c r="M108"/>
  <c r="J123"/>
  <c r="K123"/>
  <c r="L123"/>
  <c r="M123"/>
  <c r="H139"/>
  <c r="I139"/>
  <c r="G139"/>
  <c r="I133"/>
  <c r="H153"/>
  <c r="I153"/>
  <c r="G153"/>
  <c r="H155"/>
  <c r="I155"/>
  <c r="G155"/>
  <c r="H50"/>
  <c r="H49"/>
  <c r="H48"/>
  <c r="H47"/>
  <c r="I50"/>
  <c r="I49"/>
  <c r="I48"/>
  <c r="I47"/>
  <c r="H45"/>
  <c r="H44"/>
  <c r="H43"/>
  <c r="H42"/>
  <c r="I45"/>
  <c r="I44"/>
  <c r="I43"/>
  <c r="I42"/>
  <c r="I41"/>
  <c r="G45"/>
  <c r="G44"/>
  <c r="G43"/>
  <c r="G42"/>
  <c r="H30"/>
  <c r="H29"/>
  <c r="H28"/>
  <c r="I30"/>
  <c r="I29"/>
  <c r="I28"/>
  <c r="G30"/>
  <c r="G29"/>
  <c r="G28"/>
  <c r="H184"/>
  <c r="H183"/>
  <c r="H182"/>
  <c r="I184"/>
  <c r="I183"/>
  <c r="I182"/>
  <c r="G184"/>
  <c r="G183"/>
  <c r="G182"/>
  <c r="G80" i="14"/>
  <c r="E80"/>
  <c r="F19" i="9"/>
  <c r="D19"/>
  <c r="F43" i="14"/>
  <c r="F42"/>
  <c r="F41"/>
  <c r="G43"/>
  <c r="G42"/>
  <c r="G41"/>
  <c r="F98"/>
  <c r="F97"/>
  <c r="G97"/>
  <c r="F130"/>
  <c r="G136"/>
  <c r="G130"/>
  <c r="F152"/>
  <c r="F151"/>
  <c r="G152"/>
  <c r="G151"/>
  <c r="E154"/>
  <c r="F38" i="9"/>
  <c r="E38"/>
  <c r="E36"/>
  <c r="F36"/>
  <c r="D36"/>
  <c r="E33"/>
  <c r="F33"/>
  <c r="D33"/>
  <c r="F31"/>
  <c r="E27"/>
  <c r="F27"/>
  <c r="D27"/>
  <c r="E24"/>
  <c r="F24"/>
  <c r="D24"/>
  <c r="E21"/>
  <c r="F21"/>
  <c r="D21"/>
  <c r="E14"/>
  <c r="F14"/>
  <c r="D14"/>
  <c r="D40"/>
  <c r="D17" i="8"/>
  <c r="E17"/>
  <c r="C17"/>
  <c r="D19"/>
  <c r="E19"/>
  <c r="C19"/>
  <c r="D23"/>
  <c r="E23"/>
  <c r="C23"/>
  <c r="D26"/>
  <c r="E26"/>
  <c r="C26"/>
  <c r="D33"/>
  <c r="E33"/>
  <c r="C33"/>
  <c r="D39"/>
  <c r="C39"/>
  <c r="J14" i="15"/>
  <c r="K14"/>
  <c r="L14"/>
  <c r="M14"/>
  <c r="I179"/>
  <c r="I177"/>
  <c r="I176"/>
  <c r="I175"/>
  <c r="H179"/>
  <c r="H178"/>
  <c r="H177"/>
  <c r="H176"/>
  <c r="H175"/>
  <c r="G180"/>
  <c r="G179"/>
  <c r="G178"/>
  <c r="G177"/>
  <c r="G176"/>
  <c r="G175"/>
  <c r="I173"/>
  <c r="I172"/>
  <c r="I171"/>
  <c r="I170"/>
  <c r="I169"/>
  <c r="H173"/>
  <c r="H172"/>
  <c r="H171"/>
  <c r="H170"/>
  <c r="H169"/>
  <c r="G173"/>
  <c r="G172"/>
  <c r="G171"/>
  <c r="G170"/>
  <c r="G169"/>
  <c r="I167"/>
  <c r="I166"/>
  <c r="I165"/>
  <c r="I164"/>
  <c r="I163"/>
  <c r="H167"/>
  <c r="H166"/>
  <c r="H165"/>
  <c r="H164"/>
  <c r="H163"/>
  <c r="H162"/>
  <c r="G167"/>
  <c r="G166"/>
  <c r="G165"/>
  <c r="G164"/>
  <c r="G163"/>
  <c r="I151"/>
  <c r="I149"/>
  <c r="I148"/>
  <c r="H151"/>
  <c r="G151"/>
  <c r="G146"/>
  <c r="I144"/>
  <c r="I143"/>
  <c r="I142"/>
  <c r="I141"/>
  <c r="H144"/>
  <c r="H143"/>
  <c r="H142"/>
  <c r="H141"/>
  <c r="G144"/>
  <c r="G143"/>
  <c r="G142"/>
  <c r="G141"/>
  <c r="H135"/>
  <c r="G135"/>
  <c r="I130"/>
  <c r="I129"/>
  <c r="I128"/>
  <c r="I127"/>
  <c r="H130"/>
  <c r="H129"/>
  <c r="H128"/>
  <c r="H127"/>
  <c r="G130"/>
  <c r="G129"/>
  <c r="G128"/>
  <c r="G127"/>
  <c r="I124"/>
  <c r="I123"/>
  <c r="I122"/>
  <c r="I121"/>
  <c r="I115"/>
  <c r="H124"/>
  <c r="H123"/>
  <c r="H122"/>
  <c r="H121"/>
  <c r="G124"/>
  <c r="G123"/>
  <c r="I119"/>
  <c r="I118"/>
  <c r="I117"/>
  <c r="I116"/>
  <c r="H119"/>
  <c r="H118"/>
  <c r="H117"/>
  <c r="H116"/>
  <c r="H115"/>
  <c r="G119"/>
  <c r="G118"/>
  <c r="G117"/>
  <c r="G116"/>
  <c r="G115"/>
  <c r="G104"/>
  <c r="I107"/>
  <c r="I106"/>
  <c r="I105"/>
  <c r="I104"/>
  <c r="H107"/>
  <c r="H106"/>
  <c r="H105"/>
  <c r="G111"/>
  <c r="I102"/>
  <c r="I101"/>
  <c r="I100"/>
  <c r="I99"/>
  <c r="I98"/>
  <c r="H102"/>
  <c r="H101"/>
  <c r="H100"/>
  <c r="H99"/>
  <c r="H98"/>
  <c r="G102"/>
  <c r="G101"/>
  <c r="G100"/>
  <c r="G99"/>
  <c r="G98"/>
  <c r="H96"/>
  <c r="I90"/>
  <c r="I89"/>
  <c r="I88"/>
  <c r="I87"/>
  <c r="H90"/>
  <c r="I85"/>
  <c r="I84"/>
  <c r="I83"/>
  <c r="I82"/>
  <c r="H85"/>
  <c r="H84"/>
  <c r="H83"/>
  <c r="H82"/>
  <c r="G85"/>
  <c r="G84"/>
  <c r="G83"/>
  <c r="G82"/>
  <c r="I80"/>
  <c r="I79"/>
  <c r="I78"/>
  <c r="I77"/>
  <c r="H80"/>
  <c r="H79"/>
  <c r="H78"/>
  <c r="H77"/>
  <c r="G80"/>
  <c r="G79"/>
  <c r="G78"/>
  <c r="G77"/>
  <c r="G76"/>
  <c r="G75"/>
  <c r="G14"/>
  <c r="I71"/>
  <c r="I70"/>
  <c r="I68"/>
  <c r="I67"/>
  <c r="I60"/>
  <c r="H71"/>
  <c r="H70"/>
  <c r="H69"/>
  <c r="H68"/>
  <c r="H67"/>
  <c r="G71"/>
  <c r="G69"/>
  <c r="G67"/>
  <c r="I65"/>
  <c r="I64"/>
  <c r="I63"/>
  <c r="I62"/>
  <c r="I61"/>
  <c r="H65"/>
  <c r="H64"/>
  <c r="H63"/>
  <c r="H62"/>
  <c r="H61"/>
  <c r="G65"/>
  <c r="G64"/>
  <c r="G63"/>
  <c r="G62"/>
  <c r="G61"/>
  <c r="G60"/>
  <c r="I58"/>
  <c r="I57"/>
  <c r="I56"/>
  <c r="I55"/>
  <c r="I54"/>
  <c r="I53"/>
  <c r="H58"/>
  <c r="H57"/>
  <c r="H56"/>
  <c r="H55"/>
  <c r="H54"/>
  <c r="H53"/>
  <c r="G58"/>
  <c r="G57"/>
  <c r="G56"/>
  <c r="G55"/>
  <c r="G54"/>
  <c r="G53"/>
  <c r="I35"/>
  <c r="I34"/>
  <c r="I33"/>
  <c r="H35"/>
  <c r="H34"/>
  <c r="H33"/>
  <c r="I26"/>
  <c r="I25"/>
  <c r="I24"/>
  <c r="I23"/>
  <c r="I22"/>
  <c r="H26"/>
  <c r="H25"/>
  <c r="H24"/>
  <c r="H23"/>
  <c r="H22"/>
  <c r="G26"/>
  <c r="G25"/>
  <c r="G24"/>
  <c r="I20"/>
  <c r="I19"/>
  <c r="I18"/>
  <c r="I17"/>
  <c r="I16"/>
  <c r="H20"/>
  <c r="H19"/>
  <c r="H18"/>
  <c r="H17"/>
  <c r="H16"/>
  <c r="G20"/>
  <c r="G19"/>
  <c r="G18"/>
  <c r="G17"/>
  <c r="G16"/>
  <c r="G106"/>
  <c r="H146"/>
  <c r="E31" i="8"/>
  <c r="D31"/>
  <c r="E40" i="9"/>
  <c r="I146" i="15"/>
  <c r="G149"/>
  <c r="H149"/>
  <c r="H148"/>
  <c r="F40" i="9"/>
  <c r="G162" i="15"/>
  <c r="H89"/>
  <c r="H88"/>
  <c r="H87"/>
  <c r="I162"/>
  <c r="H104"/>
  <c r="I76"/>
  <c r="I75"/>
  <c r="H60"/>
  <c r="H41"/>
  <c r="I14"/>
  <c r="H76"/>
  <c r="H75"/>
  <c r="H14"/>
  <c r="G23"/>
  <c r="G22"/>
</calcChain>
</file>

<file path=xl/sharedStrings.xml><?xml version="1.0" encoding="utf-8"?>
<sst xmlns="http://schemas.openxmlformats.org/spreadsheetml/2006/main" count="1444" uniqueCount="369">
  <si>
    <t>ИСТОЧНИК ДОХОДОВ</t>
  </si>
  <si>
    <t>НАЛОГИ НА ИМУЩЕСТВО</t>
  </si>
  <si>
    <t>муниципального образования</t>
  </si>
  <si>
    <t xml:space="preserve">Усадищенское сельское поселение </t>
  </si>
  <si>
    <t>Волховского муниципального района</t>
  </si>
  <si>
    <t>Ленинградской области</t>
  </si>
  <si>
    <t>УТВЕРЖДЕНО</t>
  </si>
  <si>
    <t>(Приложение № 1)</t>
  </si>
  <si>
    <t>НАЛОГОВЫЕ И НЕНАЛОГОВЫЕ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</si>
  <si>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</si>
  <si>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</si>
  <si>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</si>
  <si>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 на имущество физических лиц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</si>
  <si>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</si>
  <si>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</si>
  <si>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</si>
  <si>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</si>
  <si>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(Приложение № 2)</t>
  </si>
  <si>
    <t>Наименование раздела и подраздела</t>
  </si>
  <si>
    <t>Код</t>
  </si>
  <si>
    <t>раздела</t>
  </si>
  <si>
    <t>подраздела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</si>
  <si>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</si>
  <si>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</si>
  <si>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</si>
  <si>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</si>
  <si>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</si>
  <si>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</si>
  <si>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</si>
  <si>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</si>
  <si>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</si>
  <si>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</si>
  <si>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</si>
  <si>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</si>
  <si>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</si>
  <si>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</si>
  <si>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0309</t>
  </si>
  <si>
    <t>0310</t>
  </si>
  <si>
    <t>0400</t>
  </si>
  <si>
    <t>0409</t>
  </si>
  <si>
    <t>Другие вопросы в области национальной экономики</t>
  </si>
  <si>
    <t>0412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</si>
  <si>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</si>
  <si>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</si>
  <si>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</si>
  <si>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</si>
  <si>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</si>
  <si>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</si>
  <si>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</si>
  <si>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0800</t>
  </si>
  <si>
    <t>0801</t>
  </si>
  <si>
    <t>1000</t>
  </si>
  <si>
    <t>Пенсионное обеспечение</t>
  </si>
  <si>
    <t>1001</t>
  </si>
  <si>
    <t>Социальное обеспечение населения</t>
  </si>
  <si>
    <t>1003</t>
  </si>
  <si>
    <t>1100</t>
  </si>
  <si>
    <t>Физическая культура</t>
  </si>
  <si>
    <t>1101</t>
  </si>
  <si>
    <t>Наименование</t>
  </si>
  <si>
    <t>Рз</t>
  </si>
  <si>
    <t>ПР</t>
  </si>
  <si>
    <t>ЦСР</t>
  </si>
  <si>
    <t>ВР</t>
  </si>
  <si>
    <t>01</t>
  </si>
  <si>
    <t>00</t>
  </si>
  <si>
    <t>03</t>
  </si>
  <si>
    <t>67 0 00 00000</t>
  </si>
  <si>
    <t>Обеспечение деятельности аппаратов органов местного самоуправления</t>
  </si>
  <si>
    <t>67 3 00 00000</t>
  </si>
  <si>
    <t>Непрограммные расходы</t>
  </si>
  <si>
    <t>67 3 01 00000</t>
  </si>
  <si>
    <t>Исполнение функций органов местного самоуправления</t>
  </si>
  <si>
    <t>67 3 01 00150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</si>
  <si>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</si>
  <si>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</si>
  <si>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</si>
  <si>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67 2 00 00000</t>
  </si>
  <si>
    <t>67 2 01 00000</t>
  </si>
  <si>
    <t>67 2 01 00150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</si>
  <si>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</si>
  <si>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 поддержку мер по обеспечению сбалансированности бюджетов</t>
  </si>
  <si>
    <t>06</t>
  </si>
  <si>
    <t>Обеспечение деятельности центрального аппарата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</si>
  <si>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</si>
  <si>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67 3 01 40010</t>
  </si>
  <si>
    <t>Межбюджетные трансферты</t>
  </si>
  <si>
    <t>500</t>
  </si>
  <si>
    <t>68 0 00 00000</t>
  </si>
  <si>
    <t>68 9 00 00000</t>
  </si>
  <si>
    <t>13</t>
  </si>
  <si>
    <t>67 3 01 71340</t>
  </si>
  <si>
    <t>Непрограммные расходы органов местного самоуправления МО Усадищенское сельское поселение</t>
  </si>
  <si>
    <t>68 9 01 00000</t>
  </si>
  <si>
    <t>Реализация муниципальных функций, связанных с общегосударственным управлением в рамках непрограммных расходов органов органов местного самоуправления МО Усадищенское сельское поселение</t>
  </si>
  <si>
    <t>68 9 01 00010</t>
  </si>
  <si>
    <t>Иные бюджетные ассигнования</t>
  </si>
  <si>
    <t>02</t>
  </si>
  <si>
    <t>Осуществление первичного воинского учета на территориях, где отсутствуют военные комиссариаты</t>
  </si>
  <si>
    <t>68 9 01 51180</t>
  </si>
  <si>
    <t>09</t>
  </si>
  <si>
    <t>02 0 00 00000</t>
  </si>
  <si>
    <t>200</t>
  </si>
  <si>
    <t>10</t>
  </si>
  <si>
    <t>01 0 00 00000</t>
  </si>
  <si>
    <t>04 0 00 00000</t>
  </si>
  <si>
    <t>03 0 00 00000</t>
  </si>
  <si>
    <t>Инвентаризация и паспортизация автомобильных дорог местного значения общего пользования в границах населенных пунктов</t>
  </si>
  <si>
    <t>05 0 00 00000</t>
  </si>
  <si>
    <t xml:space="preserve">04 </t>
  </si>
  <si>
    <t>Капитальный ремонт и ремонт автомобильных дорог общего пользования местного значения</t>
  </si>
  <si>
    <t>06 0 00 00000</t>
  </si>
  <si>
    <t>12</t>
  </si>
  <si>
    <t>08 0 00 00000</t>
  </si>
  <si>
    <t>05</t>
  </si>
  <si>
    <t>68 9 01 00040</t>
  </si>
  <si>
    <t>09 0 00 00000</t>
  </si>
  <si>
    <t>10 0 00 00000</t>
  </si>
  <si>
    <t>На реализацию мероприятий по подготовке объектов теплоснабжения к отопительному сезону на территории Ленинградской области МО Усадищенское сельское поселение</t>
  </si>
  <si>
    <t>11 0 00 00000</t>
  </si>
  <si>
    <t>Создание экономически обоснованной системы развития и поддержания комплексного благоустройства территории поселения и развития инфраструктуры для отдыха детей и взрослого населения</t>
  </si>
  <si>
    <t>12 0 00 00000</t>
  </si>
  <si>
    <t>Сокращение очагов распространения борщевика Сосновского на территории сельского поселения и улучшение качественного состояния земель путем его локализации и ликвидации</t>
  </si>
  <si>
    <t>08</t>
  </si>
  <si>
    <t>13 0 00 00000</t>
  </si>
  <si>
    <t>Предоставление субсидий бюджетным, автономным учреждениям и иным некоммерческим организациям</t>
  </si>
  <si>
    <t>600</t>
  </si>
  <si>
    <t>68 9 01 00050</t>
  </si>
  <si>
    <t>Социальное обеспечение и иные выплаты населению</t>
  </si>
  <si>
    <t>15 0 00 00000</t>
  </si>
  <si>
    <t>Предоставление муниципальной поддержки на приобретение (строительства) жилья</t>
  </si>
  <si>
    <t>300</t>
  </si>
  <si>
    <t>11</t>
  </si>
  <si>
    <t>14 0 00 00000</t>
  </si>
  <si>
    <t>Создание эффективной системы физического воспитания и оздоровления</t>
  </si>
  <si>
    <t>(Приложение № 4)</t>
  </si>
  <si>
    <t>Г</t>
  </si>
  <si>
    <t>Администрация муниципального образования Усадищенское сельское поселение</t>
  </si>
  <si>
    <t>871</t>
  </si>
  <si>
    <t>(Приложение № 5)</t>
  </si>
  <si>
    <t>100</t>
  </si>
  <si>
    <t>800</t>
  </si>
  <si>
    <t>Культура</t>
  </si>
  <si>
    <t>решением Совета депутатов</t>
  </si>
  <si>
    <t>Код бюджетной классификации</t>
  </si>
  <si>
    <t>Сумма (тыс.рублей)</t>
  </si>
  <si>
    <t>2022 год</t>
  </si>
  <si>
    <t>Условно утвержденные расходы</t>
  </si>
  <si>
    <t>ВСЕГО РАСХОДОВ</t>
  </si>
  <si>
    <t>Сумма (тыс. рублей)</t>
  </si>
  <si>
    <t>Сумма(тыс.рублей)</t>
  </si>
  <si>
    <t>2023 год</t>
  </si>
  <si>
    <t>1 00 00 000 00 0000 000</t>
  </si>
  <si>
    <t>1 01 00 000 00 0000 000</t>
  </si>
  <si>
    <t>НАЛОГИ НА ПРИБЫЛЬ, ДОХОДЫ</t>
  </si>
  <si>
    <t>1 01 02 000 01 0000 110</t>
  </si>
  <si>
    <t>1 03 00 000 00 0000 000</t>
  </si>
  <si>
    <t>1 03 02 000 01 0000 110</t>
  </si>
  <si>
    <t>1 06 00 000 00 0000 000</t>
  </si>
  <si>
    <t>1 06 01 000 00 0000 110</t>
  </si>
  <si>
    <t>1 06 06 000 00 0000 110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</si>
  <si>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</si>
  <si>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</si>
  <si>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</si>
  <si>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1 11 09 000 00 0000 120</t>
  </si>
  <si>
    <t>2 00 00 000 00 0000 000</t>
  </si>
  <si>
    <t>БЕЗВОЗМЕЗДНЫЕ ПОСТУПЛЕНИЯ</t>
  </si>
  <si>
    <t>2 02 00 000 00 0000 000</t>
  </si>
  <si>
    <t>2 02 10 000 00 0000 150</t>
  </si>
  <si>
    <t>Дотации бюджетам бюджетной системы Российской Федерации</t>
  </si>
  <si>
    <t>2 02 16 001 00 0000 150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</si>
  <si>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</si>
  <si>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2 02 20 000 00 0000 150</t>
  </si>
  <si>
    <t>Субсидии бюджетам бюджетной системы Российской Федерации (межбюджетные субсидии)</t>
  </si>
  <si>
    <t>2 02 29 999 00 0000 150</t>
  </si>
  <si>
    <t>Прочие субсидии</t>
  </si>
  <si>
    <t>2 02 30 000 00 0000 150</t>
  </si>
  <si>
    <t>Субвенции бюджетам бюджетной системы Российской Федерации</t>
  </si>
  <si>
    <t>2 02 30 024 00 0000 150</t>
  </si>
  <si>
    <t>Субвенции местным бюджетам на выполнение передаваемых полномочий субъектов Российской Федерации</t>
  </si>
  <si>
    <t>2 02 35 118 00 0000 150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</si>
  <si>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</si>
  <si>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</si>
  <si>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</si>
  <si>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</si>
  <si>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</si>
  <si>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</si>
  <si>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</si>
  <si>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Дорожное хозяйство (дорожные фонды)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</si>
  <si>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</si>
  <si>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</si>
  <si>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</si>
  <si>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</si>
  <si>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9900</t>
  </si>
  <si>
    <t>9999</t>
  </si>
  <si>
    <t>КФСР</t>
  </si>
  <si>
    <t>КВР</t>
  </si>
  <si>
    <t>КЦСР</t>
  </si>
  <si>
    <t>Муниципальная программа "Обеспечение первичных мер пожарной безопасности на территории МО Усадищенское сельское поселение"</t>
  </si>
  <si>
    <t>Приведение социальных объектов,объектов экономики,в целом поселения в соответствии с требованиями правил пожарной безопасности</t>
  </si>
  <si>
    <t>Закупка товаров, работ и услуг для обеспечения государственных (муниципальных) нужд</t>
  </si>
  <si>
    <t>Муниципальная программа «Профилактика терроризма и экстремизма в МО Усадищенское сельское поселение»</t>
  </si>
  <si>
    <t>Совершенствование системы профилактических мер антитеррористической антиэкстремистской направленности;предупреждение террористических и экстремистских проявлений на территории поселения</t>
  </si>
  <si>
    <t>Муниципальная программа "Инвентаризация и паспортизация муниципальных автомобильных дорог местного значения общего пользования МО Усадищенское сельское поселение"</t>
  </si>
  <si>
    <t>Муниципальная программа "Устойчивое общественное развитие в МО Усадищенское сельское поселение Волховского муниципального района Ленинградской области"</t>
  </si>
  <si>
    <t>Муниципальная программа "Повышение безопасности дорожного движения на территории МО Усадищенское сельское поселение"</t>
  </si>
  <si>
    <t>Обеспечение безопасности дорожного движения,обеспечение требуемого уровня качества содержания автодорог и проездов к дворовым территориям многоквартирных домов,создание комфортных условий жизнедеятельности в сельской местности</t>
  </si>
  <si>
    <t>Муниципальная программа «Содействие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области»</t>
  </si>
  <si>
    <t>На реализацию областного закона от 12 января 2018 года №3-ОЗ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области"</t>
  </si>
  <si>
    <t>Муниципальная программа "Развитие малого, среднего предпринимательства и потребительского рынка муниципального образования Усадищенское сельское поселение -олховского муниципального района ЛО"</t>
  </si>
  <si>
    <t>Формирование и обеспечение благоприятных условий для создания, развития и устойчивого функционирования малого и среднего предпринимательства</t>
  </si>
  <si>
    <t>Муниципальная программа "Газификация МО Усадищенское сельское поселение"</t>
  </si>
  <si>
    <t>Создание благоприятных условий для газификации индивидуальных жилых домов</t>
  </si>
  <si>
    <t>Муниципальная программа "Энергосбережение и повышение энергетической эффективности на территории МО Усадищенское сельское поселение"</t>
  </si>
  <si>
    <t>Муниципальная программа "Благоустройство, санитарное содержание и развитие территории МО Усадищенское сельское поселение Волховского муниципального района ЛО"</t>
  </si>
  <si>
    <t>Расходы бюджета МО Усадищенское поселение мероприятий о санитарной очистке территории, ремонту и содержанию уличного освещения,благоустройстве территорий</t>
  </si>
  <si>
    <t>Муниципальная программа «Борьба с борщевиком Сосновского на территории муниципального образования Усадищенское сельское поселение»</t>
  </si>
  <si>
    <t>Муниципальная программа "Развитие культуры в МО Усадищенское сельское поселение Волховского муниципального района ЛО"</t>
  </si>
  <si>
    <t>Муниципальная программа "Развитие физической культуры и спорта в МО Усадищенское сельское поселение Волховского муниципального района ЛО"</t>
  </si>
  <si>
    <t>Муниципальная программа "Обеспечение жильем молодых семей и иных граждан,нуждающихся в улучшениии жилищных условий на территории МО Усадищенское сельское поселение"</t>
  </si>
  <si>
    <t>Обеспечение деятельности органов местного самоуправления МО Усадищенское сельское поселение Волховского муниципального района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</si>
  <si>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</si>
  <si>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На осуществление полномочий по вопросам проведения ремонта муниципального жилищного фонда в рамках непрограммных расходов МО Усадищенское сельское поселение Волховского муниципального района</t>
  </si>
  <si>
    <t>На осуществление полномочий по доплатам к пенсиям муниципальных служащих в рамках непрограммных расходов</t>
  </si>
  <si>
    <t>99 9 99 99999</t>
  </si>
  <si>
    <t>На мероприятия по созданию мест (площадок) накопления твердых коммунальных отходов</t>
  </si>
  <si>
    <t>99</t>
  </si>
  <si>
    <t>На оплату вознаграждения агенту за изготовление платежных извещений</t>
  </si>
  <si>
    <t>На оплату  вознограждения агенту за изготовление платежных поручений</t>
  </si>
  <si>
    <t>Подготовка и выполнение тушения лесных и торфянных пожаров</t>
  </si>
  <si>
    <t>Расходы бюджета МОУсадищенскоесельское поселениена мероприятия о санитарной очистке территории, ремонту и содержанию уличного освещения, содержание кладбищ, прочие мероприятия по благоустройству территории</t>
  </si>
  <si>
    <t>Распределение бюджетных ассигнований по разделам, подразделам классификации расходов  бюджета муниципального образования Усадищенское сельское поселение на 2022 год и плановый период 2023 и 2024 годов</t>
  </si>
  <si>
    <t>2024 год</t>
  </si>
  <si>
    <t>Прогнозируемые поступления доходов в бюджет муниципального образования Усадищенское сельское поселение Волховского муниципального района Ленинградской области на 2022 год и плановый период 2023 и 2024 годов.</t>
  </si>
  <si>
    <t>ЕСХН</t>
  </si>
  <si>
    <t>1 05 00000 00 0000 000</t>
  </si>
  <si>
    <t>1 05 03 01001 1000 110</t>
  </si>
  <si>
    <t>Единный сельхоз налог</t>
  </si>
  <si>
    <t>67 3 01 40040</t>
  </si>
  <si>
    <t>Ведомственная структура расходов бюджета муниципального образования Усадищенского сельского поселения Волховского муниципального района Ленинградской области на 2022 год и плановый период 2023 и 2024 годов.</t>
  </si>
  <si>
    <t xml:space="preserve">Распределение бюджетных ассигнований по целевым статьям (муниципальным программам МО  Усадищенское сельское поселение и непрограммным направлениям деятельности), группам  видов расходов классификации расходов бюджетов, по разделам и подразделам классификации расходов бюджетов на 2022 год и плановый период 2023 и 2024 годов </t>
  </si>
  <si>
    <t>Комплексы процессных мероприятий</t>
  </si>
  <si>
    <t>01 4 01 00000</t>
  </si>
  <si>
    <t>01 4 00 00000</t>
  </si>
  <si>
    <t>Комплекс процессных мероприятий "Обеспечение и поддержание в готовности системы пожарной безопасности"</t>
  </si>
  <si>
    <t>01 4 01 01010</t>
  </si>
  <si>
    <t>02 4 00 00000</t>
  </si>
  <si>
    <t>Комплекс процессных мероприятие "Совершенствование системы профилактических мер антитеррористической антиэкстремистской направленности;предупреждение террористических и экстремистских проявлений на территории поселения"</t>
  </si>
  <si>
    <t>02 4 01 00000</t>
  </si>
  <si>
    <t>02 4 01 01020</t>
  </si>
  <si>
    <t>03 4 00 00000</t>
  </si>
  <si>
    <t>Комплекс  процессных мероприятий "Инвентаризация и паспортизация автомобильных дорог местного значения общего пользования в границах населенных пунктов"</t>
  </si>
  <si>
    <t>03 4 01 00000</t>
  </si>
  <si>
    <t>03 4 01 01030</t>
  </si>
  <si>
    <t>Комплекс процессных мероприятий "Создание экономически обоснованной системы развития и поддержания комплексного благоустройства территории поселения, создания условий комфортного проживания населения и развития инфраструктуры для отдыха детей,повышение уровня безопасности дорожного движения"</t>
  </si>
  <si>
    <t>04 4 00 00000</t>
  </si>
  <si>
    <t>04 4 01 00000</t>
  </si>
  <si>
    <t>04 4 01 S4770</t>
  </si>
  <si>
    <t>05 4 00 00000</t>
  </si>
  <si>
    <t>Комплекс процессный мероприятий "Обеспечение безопасности дорожного движения,обеспечение требуемого уровня качества содержания автодорог и проездов к дворовым территориям многоквартирных домов,создание комфортных условий жизнедеятельностив сельской местности</t>
  </si>
  <si>
    <t>05 4 01 00000</t>
  </si>
  <si>
    <t>05 4 01 01050</t>
  </si>
  <si>
    <t>Комплекс процессных мероприятий капитальный ремон и ремонт автомобильных дорог общего пользования  местного значения</t>
  </si>
  <si>
    <t>05 4 01 S0140</t>
  </si>
  <si>
    <t>06 4 00 00000</t>
  </si>
  <si>
    <t>Комплекс процессных мероприятий "Содействие участию населения в осуществлении местного самоуправления в иных формах на территории административного центра по решению вопросов местного значения, основанных на инициативных предложениях жителей территории административного центра"</t>
  </si>
  <si>
    <t>06 4 01 00000</t>
  </si>
  <si>
    <t>06 4 01 S4660</t>
  </si>
  <si>
    <t>06 4 01S4660</t>
  </si>
  <si>
    <t>08 4 00 00000</t>
  </si>
  <si>
    <t>08 4 01 00000</t>
  </si>
  <si>
    <t>08 4 01 01080</t>
  </si>
  <si>
    <t>10 4 00 00000</t>
  </si>
  <si>
    <t>10 4 01 00000</t>
  </si>
  <si>
    <t>10 4 01 01100</t>
  </si>
  <si>
    <t>Муниципальная программа "Развитие малого, среднего предпринимательства и потребительского рынка муниципального образования Усадищенское сельское поселение Волховского муниципального района ЛО"</t>
  </si>
  <si>
    <t>Комплекс процессных мероприятий "Формирование и обеспечение благоприятных условий для создания, развития и устойчивого функционирования малого и среднего предпринимательства"</t>
  </si>
  <si>
    <t>Комплекс процессных мероприятий "Создание благоприятных условий для газификации индивидуальных жилых домов"</t>
  </si>
  <si>
    <t>09 4 00 00000</t>
  </si>
  <si>
    <t>09 4 01 00000</t>
  </si>
  <si>
    <t>09 4 01 01090</t>
  </si>
  <si>
    <t>Комплекс процессных мероприятий "Разработка мероприятий, обеспечивающих устойчивое снижение потребления ИЭР на территории МО Усадищенское сельское поселение."</t>
  </si>
  <si>
    <t>11 4 00 00000</t>
  </si>
  <si>
    <t>11 4 01 00000</t>
  </si>
  <si>
    <t>11 4 01 01110</t>
  </si>
  <si>
    <t>11 4 01 01170</t>
  </si>
  <si>
    <t>Комплекс  процессных  мероприятий "Реализация мероприятий по борьбе с борщевиком Сосновского"</t>
  </si>
  <si>
    <t>12 4 00 00000</t>
  </si>
  <si>
    <t>12 4 01 00000</t>
  </si>
  <si>
    <t>12 4 01 01120</t>
  </si>
  <si>
    <t xml:space="preserve">Комплекс процессных мероприятий "Развитие культуры в муниципальном образовании Усадищенское сельское поселение Волховского муниципального района Ленинградской области" </t>
  </si>
  <si>
    <t>13 4 00 00000</t>
  </si>
  <si>
    <t>13 4 01 00000</t>
  </si>
  <si>
    <t>13 4 01 00170</t>
  </si>
  <si>
    <t>Обеспечение деятельности (услуги,работы)  муниципальных бюджетных учреждений</t>
  </si>
  <si>
    <t>13 4 01 S0360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</si>
  <si>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</si>
  <si>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14 4 00 00000</t>
  </si>
  <si>
    <t>14 4 01 00000</t>
  </si>
  <si>
    <t>14 4 01 00170</t>
  </si>
  <si>
    <t>Комплекс процессных  мероприятий "Создание эффективной системы физического воспитания и оздоровления"</t>
  </si>
  <si>
    <t>15 4 00 00000</t>
  </si>
  <si>
    <t>15 4 01 00000</t>
  </si>
  <si>
    <t>15 4 01 00150</t>
  </si>
  <si>
    <t>ДОХОДЫ ОТ ПРОДАЖИ МАТЕРИАЛЬНЫХ И НЕМАТЕРИАЛЬНЫХ АКТИВОВ</t>
  </si>
  <si>
    <t>1 14 00 000 00 0000</t>
  </si>
  <si>
    <t>Доходы от реализации имущества ,находящегося в муниципальной собственности ( за исключением  движимого имущества бюджетных и автономных учреждений, а также имущества государственных муниципальных унитарных предприятий, в том числе казенных )</t>
  </si>
  <si>
    <t>Иные межбюджетные трансферты на осуществление полномочий контрольно-сченого органа  Волховского муниципального района</t>
  </si>
  <si>
    <t>Комплекс процессных мероприятий "Предоставление муниципальной поддержки на приобретение (строительства) жилья"</t>
  </si>
  <si>
    <t>1 14 01 000 00 00000</t>
  </si>
  <si>
    <t>Иные межбюджетные трансферты на осуществление полномочий  контролбно-счетного органа Волховского муниципального района</t>
  </si>
  <si>
    <t xml:space="preserve">Комплексы  процессных мероприятий </t>
  </si>
  <si>
    <t>Комплекс процессных мероприятий  "Совершенствование системы профилактических мер антитеррористической антиэкстремистской направленности;предупреждение террористических и экстремистских проявлений на территории поселения"</t>
  </si>
  <si>
    <t>01 4 016 0110</t>
  </si>
  <si>
    <t xml:space="preserve">Комплексы процессных меропритий </t>
  </si>
  <si>
    <t>Комплекс процессных мероприятийе "Обеспечение и поддержаниев готовности  системы пожарной безопасности"</t>
  </si>
  <si>
    <t>Комплексы процессных мероприятий"</t>
  </si>
  <si>
    <t>Комплекс комплекс прцессных мероприятий "Инвентаризация и паспортизация автомобильных дорог местного значения общего пользования в границах населенных пунктов"</t>
  </si>
  <si>
    <t>Комплекс процессных мероприятий "Обеспечение безопасности дорожного движения,обеспечение требуемого уровня качества содержания автодорог и проездов к дворовым территориям многоквартирных домов,создание комфортных условий жизнедеятельностив сельской местности</t>
  </si>
  <si>
    <t>Комплек процессных мероприятий "Формирование и обеспечение благоприятных условий для создания, развития и устойчивого функционирования малого и среднего предпринимательства"</t>
  </si>
  <si>
    <t>12 41 01 01120</t>
  </si>
  <si>
    <t>Комплекс процессных мероприятий  " Содействие участию населения в осуществлении местного самоуправления в иных формах на территории административного центра по решению вопросов местного значения , основанных на инициативных предложениях жителей территории административного центра"</t>
  </si>
  <si>
    <t>Комплекс процессных мероприятий  "Благоустройство, санитарное  содержание  и развитие территории МО Усадищенское сельское поселение Волховского муниципального райрна"</t>
  </si>
  <si>
    <t>Комплекс процессных мероприятий "Реализация мероприятий по борьбе с борщевиком Сосновского"</t>
  </si>
  <si>
    <t>Комплекс процессных мероприятий     "Развитие культуры в муниципальном образовании  Усадищенское сельское поселение Волховскогоо муниципального образрвания ЛО"</t>
  </si>
  <si>
    <t>Обеспечении деятельности ( услуги, работы) муниципальных бюджетных учреждений</t>
  </si>
  <si>
    <t>Софинансирование  дополнительных расходов местных бюджетов на сохранение  целевых показателей  повышения оплаты труда  работников муниципальных учреждений культуры в соответствии с Указом Президента Российской Федерации  от 7 мая 2012 года № 597 " О мероприятиях по реализации государственной социальной политики"</t>
  </si>
  <si>
    <r>
      <t>13 4 01 00</t>
    </r>
    <r>
      <rPr>
        <b/>
        <sz val="11"/>
        <color indexed="8"/>
        <rFont val="Times New Roman"/>
        <family val="1"/>
        <charset val="204"/>
      </rPr>
      <t>170</t>
    </r>
  </si>
  <si>
    <t>13 4 01 60300</t>
  </si>
  <si>
    <r>
      <t>14 4 01 00</t>
    </r>
    <r>
      <rPr>
        <b/>
        <sz val="11"/>
        <color indexed="8"/>
        <rFont val="Times New Roman"/>
        <family val="1"/>
        <charset val="204"/>
      </rPr>
      <t>170</t>
    </r>
  </si>
  <si>
    <t>Комплекс процессных мероприятий "Создание эффективной системы физического воспитания и оздоровления"</t>
  </si>
  <si>
    <t>На реализацию областного закона от 28 декабря 2018 года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области»в рамках муниципальной программы "Устойчивое общественное развитие в МО Усадищенское сельское поселение Волховского муниципального района Ленинградской области ."</t>
  </si>
  <si>
    <t>11 4 01 S4790</t>
  </si>
  <si>
    <t>2 02 49 999 00 0000 150</t>
  </si>
  <si>
    <t>Прочие  межбюджетные трансферты, передаваемые бюджетам сельских поселений</t>
  </si>
  <si>
    <t>1340160660</t>
  </si>
  <si>
    <t>Субсидии бюджетным учреждениям на иные цели</t>
  </si>
  <si>
    <t>0540160660</t>
  </si>
  <si>
    <t>114 01 01170</t>
  </si>
  <si>
    <t>13 4 01 60660</t>
  </si>
  <si>
    <t>Предоставление  субсидий бюджетным учреждениям на иные цели</t>
  </si>
  <si>
    <t>Мероприятия по ПСД для проведения капитального ремонта здания ДК Усадищенского сельского поселения</t>
  </si>
  <si>
    <t>05 4 01 60660</t>
  </si>
  <si>
    <t>На подготовку и выполнение тушение  лесных и торфяных пожаров</t>
  </si>
  <si>
    <t>01 4 01 60110</t>
  </si>
  <si>
    <t>Содержание  имущества казны</t>
  </si>
  <si>
    <t>68 9 01 10680</t>
  </si>
  <si>
    <t>Содержание имущества казны</t>
  </si>
  <si>
    <t>689 9 01 10680</t>
  </si>
  <si>
    <t>0,0</t>
  </si>
  <si>
    <t>Комплексы процессных мероприятий по созданию экономически обоснованной системы развития и поддержания комплексного благоустройства территории поселения и развития инфраструктуры для отдыха детей и взрослого населения</t>
  </si>
  <si>
    <t>13 4 01 60480</t>
  </si>
  <si>
    <t>Мероприятия, направленные на достижение целей проектов</t>
  </si>
  <si>
    <t>13 8 00 00000</t>
  </si>
  <si>
    <t>13 8 03 00000</t>
  </si>
  <si>
    <t>Мероприятия, направленные на достижение цели федерального проекта "Современный облик сельских территорий"</t>
  </si>
  <si>
    <t>На разработку проектно-сметной документации, проведение обмерных работ и технического обследования зданий</t>
  </si>
  <si>
    <t>13 8 03 60480</t>
  </si>
  <si>
    <t>убрать строку</t>
  </si>
  <si>
    <t>1380360480</t>
  </si>
  <si>
    <t>Мероприятия для проведения текущего ремонта здания ДК Усадищенского сельского поселения</t>
  </si>
  <si>
    <t>05 4 01 60530</t>
  </si>
  <si>
    <t>0540160530</t>
  </si>
  <si>
    <t>На ликвидацию  последствий  обильного снегопада</t>
  </si>
  <si>
    <t>На ликвидацию  последствий  обильного снегопада и снятия социальной напряженности</t>
  </si>
  <si>
    <t>ВСЕГО  : + 979= 24036,2</t>
  </si>
  <si>
    <t xml:space="preserve">от 02.08.2022 №19 </t>
  </si>
  <si>
    <t>от 02.08.2022 №19</t>
  </si>
  <si>
    <t xml:space="preserve">от 02.08.2022г. №19 </t>
  </si>
</sst>
</file>

<file path=xl/styles.xml><?xml version="1.0" encoding="utf-8"?>
<styleSheet xmlns="http://schemas.openxmlformats.org/spreadsheetml/2006/main">
  <numFmts count="7">
    <numFmt numFmtId="164" formatCode="_-* #,##0.00_р_._-;\-* #,##0.00_р_._-;_-* &quot;-&quot;??_р_._-;_-@_-"/>
    <numFmt numFmtId="165" formatCode="0.0"/>
    <numFmt numFmtId="166" formatCode="#,##0.0"/>
    <numFmt numFmtId="167" formatCode="?"/>
    <numFmt numFmtId="168" formatCode="_-* #,##0.0_р_._-;\-* #,##0.0_р_._-;_-* &quot;-&quot;?_р_._-;_-@_-"/>
    <numFmt numFmtId="169" formatCode="#,##0.00&quot;р.&quot;"/>
    <numFmt numFmtId="170" formatCode="_-* #,##0.0_р_._-;\-* #,##0.0_р_._-;_-* &quot;-&quot;??_р_._-;_-@_-"/>
  </numFmts>
  <fonts count="45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Calibri"/>
      <family val="2"/>
      <charset val="204"/>
    </font>
    <font>
      <sz val="12"/>
      <name val="Arial Cyr"/>
      <charset val="204"/>
    </font>
    <font>
      <b/>
      <sz val="10"/>
      <name val="Calibri"/>
      <family val="2"/>
      <charset val="204"/>
    </font>
    <font>
      <b/>
      <sz val="11"/>
      <name val="Calibri"/>
      <family val="2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7"/>
      <name val="Times New Roman"/>
      <family val="1"/>
      <charset val="204"/>
    </font>
    <font>
      <u/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Arial Cyr"/>
    </font>
    <font>
      <sz val="11"/>
      <name val="Arial Cyr"/>
      <charset val="204"/>
    </font>
    <font>
      <b/>
      <sz val="12"/>
      <name val="Arial Cyr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Arial Cyr"/>
      <charset val="204"/>
    </font>
    <font>
      <sz val="10"/>
      <color theme="1"/>
      <name val="Arial Cyr"/>
      <charset val="204"/>
    </font>
    <font>
      <b/>
      <sz val="10"/>
      <color theme="1"/>
      <name val="Arial Cyr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28" fillId="0" borderId="0" applyNumberFormat="0" applyFill="0" applyBorder="0" applyAlignment="0" applyProtection="0"/>
    <xf numFmtId="0" fontId="3" fillId="0" borderId="0"/>
    <xf numFmtId="0" fontId="3" fillId="0" borderId="0"/>
    <xf numFmtId="0" fontId="27" fillId="0" borderId="0"/>
    <xf numFmtId="0" fontId="5" fillId="0" borderId="0"/>
    <xf numFmtId="0" fontId="5" fillId="0" borderId="0"/>
    <xf numFmtId="0" fontId="5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301">
    <xf numFmtId="0" fontId="0" fillId="0" borderId="0" xfId="0"/>
    <xf numFmtId="0" fontId="0" fillId="2" borderId="0" xfId="0" applyFill="1"/>
    <xf numFmtId="49" fontId="0" fillId="2" borderId="0" xfId="0" applyNumberFormat="1" applyFill="1"/>
    <xf numFmtId="0" fontId="2" fillId="2" borderId="0" xfId="0" applyFont="1" applyFill="1" applyAlignment="1">
      <alignment horizontal="right"/>
    </xf>
    <xf numFmtId="2" fontId="0" fillId="2" borderId="0" xfId="0" applyNumberFormat="1" applyFont="1" applyFill="1"/>
    <xf numFmtId="0" fontId="14" fillId="2" borderId="0" xfId="4" applyFont="1" applyFill="1"/>
    <xf numFmtId="0" fontId="29" fillId="2" borderId="0" xfId="4" applyFont="1" applyFill="1" applyBorder="1" applyAlignment="1">
      <alignment horizontal="right"/>
    </xf>
    <xf numFmtId="0" fontId="14" fillId="2" borderId="0" xfId="4" applyFont="1" applyFill="1" applyAlignment="1">
      <alignment vertical="center"/>
    </xf>
    <xf numFmtId="0" fontId="29" fillId="2" borderId="0" xfId="4" applyFont="1" applyFill="1" applyAlignment="1">
      <alignment horizontal="left"/>
    </xf>
    <xf numFmtId="0" fontId="14" fillId="2" borderId="0" xfId="4" applyFont="1" applyFill="1" applyAlignment="1">
      <alignment horizontal="left"/>
    </xf>
    <xf numFmtId="0" fontId="29" fillId="2" borderId="0" xfId="4" applyFont="1" applyFill="1" applyAlignment="1">
      <alignment horizontal="center" vertical="center"/>
    </xf>
    <xf numFmtId="0" fontId="16" fillId="2" borderId="0" xfId="4" applyFont="1" applyFill="1" applyAlignment="1">
      <alignment horizontal="left"/>
    </xf>
    <xf numFmtId="0" fontId="17" fillId="2" borderId="0" xfId="4" applyFont="1" applyFill="1" applyAlignment="1">
      <alignment horizontal="left"/>
    </xf>
    <xf numFmtId="49" fontId="18" fillId="2" borderId="0" xfId="5" applyNumberFormat="1" applyFont="1" applyFill="1" applyBorder="1" applyAlignment="1">
      <alignment horizontal="center" vertical="center" wrapText="1"/>
    </xf>
    <xf numFmtId="49" fontId="18" fillId="2" borderId="0" xfId="5" applyNumberFormat="1" applyFont="1" applyFill="1" applyBorder="1" applyAlignment="1">
      <alignment horizontal="left" vertical="center" wrapText="1"/>
    </xf>
    <xf numFmtId="0" fontId="29" fillId="2" borderId="0" xfId="4" applyFont="1" applyFill="1" applyBorder="1" applyAlignment="1">
      <alignment horizontal="left"/>
    </xf>
    <xf numFmtId="0" fontId="16" fillId="2" borderId="0" xfId="4" applyFont="1" applyFill="1"/>
    <xf numFmtId="168" fontId="14" fillId="2" borderId="0" xfId="4" applyNumberFormat="1" applyFont="1" applyFill="1"/>
    <xf numFmtId="0" fontId="17" fillId="2" borderId="0" xfId="4" applyFont="1" applyFill="1"/>
    <xf numFmtId="0" fontId="7" fillId="2" borderId="0" xfId="4" applyFont="1" applyFill="1" applyBorder="1" applyAlignment="1">
      <alignment horizontal="left" vertical="top" wrapText="1"/>
    </xf>
    <xf numFmtId="0" fontId="16" fillId="2" borderId="0" xfId="4" applyFont="1" applyFill="1" applyBorder="1"/>
    <xf numFmtId="0" fontId="16" fillId="2" borderId="0" xfId="4" applyFont="1" applyFill="1" applyAlignment="1">
      <alignment horizontal="center" vertical="center"/>
    </xf>
    <xf numFmtId="164" fontId="14" fillId="2" borderId="0" xfId="11" applyFont="1" applyFill="1" applyAlignment="1">
      <alignment vertical="center"/>
    </xf>
    <xf numFmtId="0" fontId="10" fillId="2" borderId="0" xfId="4" applyFont="1" applyFill="1" applyAlignment="1">
      <alignment horizontal="left"/>
    </xf>
    <xf numFmtId="0" fontId="11" fillId="2" borderId="0" xfId="4" applyFont="1" applyFill="1" applyAlignment="1">
      <alignment horizontal="left"/>
    </xf>
    <xf numFmtId="0" fontId="11" fillId="2" borderId="0" xfId="4" applyFont="1" applyFill="1"/>
    <xf numFmtId="0" fontId="29" fillId="2" borderId="0" xfId="4" applyFont="1" applyFill="1" applyAlignment="1">
      <alignment horizontal="right"/>
    </xf>
    <xf numFmtId="0" fontId="9" fillId="2" borderId="0" xfId="4" applyFont="1" applyFill="1" applyAlignment="1">
      <alignment horizontal="center"/>
    </xf>
    <xf numFmtId="0" fontId="15" fillId="2" borderId="0" xfId="4" applyFont="1" applyFill="1" applyAlignment="1">
      <alignment horizontal="center"/>
    </xf>
    <xf numFmtId="0" fontId="11" fillId="2" borderId="0" xfId="4" applyFont="1" applyFill="1" applyAlignment="1">
      <alignment vertical="center"/>
    </xf>
    <xf numFmtId="165" fontId="11" fillId="2" borderId="0" xfId="11" applyNumberFormat="1" applyFont="1" applyFill="1" applyAlignment="1">
      <alignment vertical="center"/>
    </xf>
    <xf numFmtId="165" fontId="7" fillId="2" borderId="0" xfId="11" applyNumberFormat="1" applyFont="1" applyFill="1" applyAlignment="1">
      <alignment vertical="center"/>
    </xf>
    <xf numFmtId="164" fontId="11" fillId="2" borderId="0" xfId="11" applyFont="1" applyFill="1" applyAlignment="1">
      <alignment vertical="center"/>
    </xf>
    <xf numFmtId="0" fontId="14" fillId="2" borderId="0" xfId="4" applyFont="1" applyFill="1" applyAlignment="1">
      <alignment horizontal="center" vertical="center"/>
    </xf>
    <xf numFmtId="0" fontId="11" fillId="2" borderId="0" xfId="4" applyFont="1" applyFill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168" fontId="9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2" fontId="0" fillId="0" borderId="0" xfId="0" applyNumberFormat="1" applyFont="1"/>
    <xf numFmtId="0" fontId="0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justify" vertical="center"/>
    </xf>
    <xf numFmtId="4" fontId="2" fillId="2" borderId="0" xfId="0" applyNumberFormat="1" applyFont="1" applyFill="1" applyAlignment="1">
      <alignment horizontal="center"/>
    </xf>
    <xf numFmtId="0" fontId="20" fillId="0" borderId="0" xfId="0" applyFont="1" applyAlignment="1">
      <alignment horizontal="justify" vertical="center"/>
    </xf>
    <xf numFmtId="0" fontId="7" fillId="0" borderId="0" xfId="2" applyFont="1" applyAlignment="1">
      <alignment vertical="center"/>
    </xf>
    <xf numFmtId="0" fontId="7" fillId="0" borderId="0" xfId="2" applyFont="1" applyFill="1" applyAlignment="1">
      <alignment vertical="center"/>
    </xf>
    <xf numFmtId="0" fontId="8" fillId="2" borderId="3" xfId="2" applyFont="1" applyFill="1" applyBorder="1" applyAlignment="1">
      <alignment horizontal="center" vertical="center" wrapText="1"/>
    </xf>
    <xf numFmtId="2" fontId="8" fillId="2" borderId="0" xfId="2" applyNumberFormat="1" applyFont="1" applyFill="1" applyBorder="1" applyAlignment="1">
      <alignment horizontal="center" vertical="center" wrapText="1"/>
    </xf>
    <xf numFmtId="0" fontId="7" fillId="2" borderId="0" xfId="2" applyFont="1" applyFill="1" applyAlignment="1">
      <alignment vertical="center"/>
    </xf>
    <xf numFmtId="49" fontId="7" fillId="2" borderId="0" xfId="2" applyNumberFormat="1" applyFont="1" applyFill="1" applyAlignment="1">
      <alignment horizontal="right" vertical="center"/>
    </xf>
    <xf numFmtId="2" fontId="7" fillId="2" borderId="0" xfId="2" applyNumberFormat="1" applyFont="1" applyFill="1" applyAlignment="1">
      <alignment vertical="center"/>
    </xf>
    <xf numFmtId="2" fontId="9" fillId="2" borderId="0" xfId="2" applyNumberFormat="1" applyFont="1" applyFill="1" applyAlignment="1">
      <alignment horizontal="center" vertical="center"/>
    </xf>
    <xf numFmtId="2" fontId="13" fillId="2" borderId="0" xfId="2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0" xfId="0" applyFont="1" applyFill="1" applyAlignment="1">
      <alignment horizontal="justify" vertical="center"/>
    </xf>
    <xf numFmtId="0" fontId="19" fillId="2" borderId="0" xfId="0" applyFont="1" applyFill="1" applyAlignment="1">
      <alignment horizontal="right" vertical="center"/>
    </xf>
    <xf numFmtId="4" fontId="0" fillId="0" borderId="0" xfId="0" applyNumberFormat="1"/>
    <xf numFmtId="0" fontId="20" fillId="2" borderId="0" xfId="0" applyFont="1" applyFill="1" applyAlignment="1">
      <alignment horizontal="justify" vertical="center"/>
    </xf>
    <xf numFmtId="2" fontId="7" fillId="0" borderId="0" xfId="2" applyNumberFormat="1" applyFont="1" applyAlignment="1">
      <alignment vertical="center"/>
    </xf>
    <xf numFmtId="0" fontId="8" fillId="2" borderId="0" xfId="2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 applyBorder="1" applyAlignment="1">
      <alignment horizontal="right"/>
    </xf>
    <xf numFmtId="0" fontId="0" fillId="2" borderId="0" xfId="0" applyFont="1" applyFill="1" applyAlignment="1"/>
    <xf numFmtId="0" fontId="0" fillId="2" borderId="0" xfId="0" applyFont="1" applyFill="1" applyBorder="1" applyAlignment="1">
      <alignment horizontal="right"/>
    </xf>
    <xf numFmtId="0" fontId="21" fillId="0" borderId="0" xfId="1" applyFont="1"/>
    <xf numFmtId="0" fontId="10" fillId="2" borderId="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left" vertical="center" wrapText="1"/>
    </xf>
    <xf numFmtId="49" fontId="9" fillId="2" borderId="1" xfId="2" applyNumberFormat="1" applyFont="1" applyFill="1" applyBorder="1" applyAlignment="1">
      <alignment horizontal="center" vertical="center" wrapText="1"/>
    </xf>
    <xf numFmtId="49" fontId="9" fillId="2" borderId="1" xfId="2" applyNumberFormat="1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left" vertical="center" wrapText="1"/>
    </xf>
    <xf numFmtId="49" fontId="7" fillId="2" borderId="1" xfId="2" applyNumberFormat="1" applyFont="1" applyFill="1" applyBorder="1" applyAlignment="1">
      <alignment horizontal="center" vertical="center"/>
    </xf>
    <xf numFmtId="49" fontId="11" fillId="2" borderId="1" xfId="2" applyNumberFormat="1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vertical="center" wrapText="1"/>
    </xf>
    <xf numFmtId="49" fontId="12" fillId="2" borderId="1" xfId="2" applyNumberFormat="1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left" vertical="center"/>
    </xf>
    <xf numFmtId="0" fontId="11" fillId="2" borderId="1" xfId="0" applyFont="1" applyFill="1" applyBorder="1" applyAlignment="1">
      <alignment vertical="center"/>
    </xf>
    <xf numFmtId="0" fontId="9" fillId="2" borderId="1" xfId="2" applyFont="1" applyFill="1" applyBorder="1" applyAlignment="1">
      <alignment vertical="center" wrapText="1"/>
    </xf>
    <xf numFmtId="49" fontId="13" fillId="2" borderId="1" xfId="2" applyNumberFormat="1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vertical="center"/>
    </xf>
    <xf numFmtId="0" fontId="9" fillId="2" borderId="1" xfId="2" applyFont="1" applyFill="1" applyBorder="1" applyAlignment="1">
      <alignment vertical="center"/>
    </xf>
    <xf numFmtId="0" fontId="11" fillId="2" borderId="1" xfId="3" applyFont="1" applyFill="1" applyBorder="1" applyAlignment="1">
      <alignment vertical="center"/>
    </xf>
    <xf numFmtId="0" fontId="9" fillId="2" borderId="1" xfId="2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wrapText="1"/>
    </xf>
    <xf numFmtId="0" fontId="9" fillId="2" borderId="1" xfId="2" applyFont="1" applyFill="1" applyBorder="1" applyAlignment="1">
      <alignment horizontal="left" vertical="top" wrapText="1"/>
    </xf>
    <xf numFmtId="0" fontId="4" fillId="2" borderId="1" xfId="2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left" vertical="top" wrapText="1"/>
    </xf>
    <xf numFmtId="168" fontId="9" fillId="2" borderId="4" xfId="0" applyNumberFormat="1" applyFont="1" applyFill="1" applyBorder="1" applyAlignment="1">
      <alignment horizontal="center" vertical="center" wrapText="1"/>
    </xf>
    <xf numFmtId="49" fontId="30" fillId="2" borderId="1" xfId="0" applyNumberFormat="1" applyFont="1" applyFill="1" applyBorder="1" applyAlignment="1">
      <alignment horizontal="center" vertical="top" wrapText="1"/>
    </xf>
    <xf numFmtId="165" fontId="31" fillId="2" borderId="1" xfId="11" applyNumberFormat="1" applyFont="1" applyFill="1" applyBorder="1" applyAlignment="1">
      <alignment horizontal="center" vertical="center" wrapText="1"/>
    </xf>
    <xf numFmtId="165" fontId="31" fillId="2" borderId="0" xfId="11" applyNumberFormat="1" applyFont="1" applyFill="1" applyAlignment="1">
      <alignment vertical="center"/>
    </xf>
    <xf numFmtId="165" fontId="32" fillId="2" borderId="0" xfId="11" applyNumberFormat="1" applyFont="1" applyFill="1" applyAlignment="1">
      <alignment vertical="center"/>
    </xf>
    <xf numFmtId="164" fontId="31" fillId="2" borderId="0" xfId="11" applyFont="1" applyFill="1" applyAlignment="1">
      <alignment vertical="center"/>
    </xf>
    <xf numFmtId="164" fontId="33" fillId="2" borderId="0" xfId="11" applyFont="1" applyFill="1" applyAlignment="1">
      <alignment vertical="center"/>
    </xf>
    <xf numFmtId="49" fontId="31" fillId="2" borderId="1" xfId="2" applyNumberFormat="1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/>
    </xf>
    <xf numFmtId="49" fontId="34" fillId="2" borderId="1" xfId="2" applyNumberFormat="1" applyFont="1" applyFill="1" applyBorder="1" applyAlignment="1">
      <alignment horizontal="center" vertical="center" wrapText="1"/>
    </xf>
    <xf numFmtId="0" fontId="13" fillId="0" borderId="0" xfId="2" applyFont="1" applyAlignment="1">
      <alignment vertical="center"/>
    </xf>
    <xf numFmtId="0" fontId="27" fillId="2" borderId="0" xfId="0" applyFont="1" applyFill="1" applyAlignment="1"/>
    <xf numFmtId="0" fontId="27" fillId="2" borderId="0" xfId="0" applyFont="1" applyFill="1" applyAlignment="1">
      <alignment horizontal="right"/>
    </xf>
    <xf numFmtId="49" fontId="34" fillId="2" borderId="1" xfId="0" applyNumberFormat="1" applyFont="1" applyFill="1" applyBorder="1" applyAlignment="1">
      <alignment horizontal="center" vertical="center" wrapText="1"/>
    </xf>
    <xf numFmtId="168" fontId="34" fillId="2" borderId="1" xfId="11" applyNumberFormat="1" applyFont="1" applyFill="1" applyBorder="1" applyAlignment="1">
      <alignment horizontal="center" vertical="justify" wrapText="1"/>
    </xf>
    <xf numFmtId="168" fontId="34" fillId="2" borderId="1" xfId="11" applyNumberFormat="1" applyFont="1" applyFill="1" applyBorder="1" applyAlignment="1">
      <alignment horizontal="justify" vertical="center" wrapText="1"/>
    </xf>
    <xf numFmtId="49" fontId="34" fillId="2" borderId="1" xfId="2" applyNumberFormat="1" applyFont="1" applyFill="1" applyBorder="1" applyAlignment="1">
      <alignment horizontal="left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49" fontId="34" fillId="2" borderId="1" xfId="0" applyNumberFormat="1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168" fontId="31" fillId="2" borderId="1" xfId="11" applyNumberFormat="1" applyFont="1" applyFill="1" applyBorder="1" applyAlignment="1">
      <alignment horizontal="justify" vertical="center" wrapText="1"/>
    </xf>
    <xf numFmtId="0" fontId="35" fillId="2" borderId="0" xfId="4" applyFont="1" applyFill="1"/>
    <xf numFmtId="0" fontId="35" fillId="2" borderId="0" xfId="4" applyFont="1" applyFill="1" applyAlignment="1">
      <alignment horizontal="center" vertical="center"/>
    </xf>
    <xf numFmtId="164" fontId="35" fillId="2" borderId="0" xfId="11" applyFont="1" applyFill="1" applyAlignment="1">
      <alignment vertical="center"/>
    </xf>
    <xf numFmtId="167" fontId="30" fillId="2" borderId="1" xfId="0" applyNumberFormat="1" applyFont="1" applyFill="1" applyBorder="1" applyAlignment="1">
      <alignment horizontal="center" vertical="top" wrapText="1"/>
    </xf>
    <xf numFmtId="49" fontId="30" fillId="2" borderId="1" xfId="4" applyNumberFormat="1" applyFont="1" applyFill="1" applyBorder="1" applyAlignment="1">
      <alignment horizontal="center" vertical="center" wrapText="1"/>
    </xf>
    <xf numFmtId="49" fontId="30" fillId="2" borderId="1" xfId="0" applyNumberFormat="1" applyFont="1" applyFill="1" applyBorder="1" applyAlignment="1">
      <alignment horizontal="center" vertical="center" wrapText="1"/>
    </xf>
    <xf numFmtId="168" fontId="30" fillId="2" borderId="1" xfId="0" applyNumberFormat="1" applyFont="1" applyFill="1" applyBorder="1" applyAlignment="1">
      <alignment horizontal="center" vertical="center" wrapText="1"/>
    </xf>
    <xf numFmtId="49" fontId="34" fillId="2" borderId="1" xfId="0" applyNumberFormat="1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top" wrapText="1"/>
    </xf>
    <xf numFmtId="0" fontId="34" fillId="2" borderId="1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vertical="center" wrapText="1"/>
    </xf>
    <xf numFmtId="0" fontId="34" fillId="2" borderId="1" xfId="2" applyFont="1" applyFill="1" applyBorder="1" applyAlignment="1">
      <alignment vertical="center"/>
    </xf>
    <xf numFmtId="0" fontId="31" fillId="2" borderId="0" xfId="4" applyFont="1" applyFill="1" applyAlignment="1">
      <alignment horizontal="center" vertical="center"/>
    </xf>
    <xf numFmtId="0" fontId="31" fillId="2" borderId="0" xfId="4" applyFont="1" applyFill="1"/>
    <xf numFmtId="0" fontId="30" fillId="2" borderId="5" xfId="4" applyFont="1" applyFill="1" applyBorder="1" applyAlignment="1">
      <alignment horizont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left" vertical="center" wrapText="1"/>
    </xf>
    <xf numFmtId="49" fontId="11" fillId="0" borderId="1" xfId="0" applyNumberFormat="1" applyFont="1" applyBorder="1" applyAlignment="1" applyProtection="1">
      <alignment horizontal="center" vertical="center" wrapText="1"/>
    </xf>
    <xf numFmtId="49" fontId="11" fillId="0" borderId="1" xfId="0" applyNumberFormat="1" applyFont="1" applyBorder="1" applyAlignment="1" applyProtection="1">
      <alignment horizontal="left" vertical="center" wrapText="1"/>
    </xf>
    <xf numFmtId="167" fontId="11" fillId="0" borderId="1" xfId="0" applyNumberFormat="1" applyFont="1" applyBorder="1" applyAlignment="1" applyProtection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left" vertical="center"/>
    </xf>
    <xf numFmtId="0" fontId="13" fillId="2" borderId="1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170" fontId="10" fillId="0" borderId="1" xfId="0" applyNumberFormat="1" applyFont="1" applyBorder="1" applyAlignment="1" applyProtection="1">
      <alignment horizontal="right" vertical="center" wrapText="1"/>
    </xf>
    <xf numFmtId="170" fontId="11" fillId="0" borderId="1" xfId="0" applyNumberFormat="1" applyFont="1" applyBorder="1" applyAlignment="1" applyProtection="1">
      <alignment horizontal="right" vertical="center" wrapText="1"/>
    </xf>
    <xf numFmtId="170" fontId="10" fillId="2" borderId="1" xfId="8" applyNumberFormat="1" applyFont="1" applyFill="1" applyBorder="1" applyAlignment="1">
      <alignment horizontal="center" vertical="center"/>
    </xf>
    <xf numFmtId="170" fontId="11" fillId="2" borderId="1" xfId="8" applyNumberFormat="1" applyFont="1" applyFill="1" applyBorder="1" applyAlignment="1">
      <alignment horizontal="center" vertical="center" wrapText="1"/>
    </xf>
    <xf numFmtId="170" fontId="11" fillId="2" borderId="1" xfId="8" applyNumberFormat="1" applyFont="1" applyFill="1" applyBorder="1" applyAlignment="1">
      <alignment horizontal="center" vertical="center"/>
    </xf>
    <xf numFmtId="49" fontId="31" fillId="2" borderId="1" xfId="4" applyNumberFormat="1" applyFont="1" applyFill="1" applyBorder="1" applyAlignment="1">
      <alignment horizontal="center" vertical="center" wrapText="1"/>
    </xf>
    <xf numFmtId="169" fontId="34" fillId="2" borderId="1" xfId="0" applyNumberFormat="1" applyFont="1" applyFill="1" applyBorder="1" applyAlignment="1">
      <alignment horizontal="left" vertical="top" wrapText="1"/>
    </xf>
    <xf numFmtId="49" fontId="34" fillId="2" borderId="1" xfId="0" applyNumberFormat="1" applyFont="1" applyFill="1" applyBorder="1" applyAlignment="1">
      <alignment horizontal="left" vertical="top" wrapText="1"/>
    </xf>
    <xf numFmtId="0" fontId="31" fillId="2" borderId="1" xfId="0" applyFont="1" applyFill="1" applyBorder="1" applyAlignment="1">
      <alignment horizontal="left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left" vertical="top" wrapText="1"/>
    </xf>
    <xf numFmtId="168" fontId="31" fillId="2" borderId="1" xfId="0" applyNumberFormat="1" applyFont="1" applyFill="1" applyBorder="1" applyAlignment="1">
      <alignment vertical="center" wrapText="1"/>
    </xf>
    <xf numFmtId="168" fontId="31" fillId="2" borderId="1" xfId="11" applyNumberFormat="1" applyFont="1" applyFill="1" applyBorder="1" applyAlignment="1">
      <alignment vertical="center" wrapText="1"/>
    </xf>
    <xf numFmtId="49" fontId="34" fillId="2" borderId="1" xfId="0" applyNumberFormat="1" applyFont="1" applyFill="1" applyBorder="1" applyAlignment="1">
      <alignment horizontal="left" wrapText="1"/>
    </xf>
    <xf numFmtId="169" fontId="34" fillId="2" borderId="1" xfId="0" applyNumberFormat="1" applyFont="1" applyFill="1" applyBorder="1" applyAlignment="1">
      <alignment horizontal="left" wrapText="1"/>
    </xf>
    <xf numFmtId="49" fontId="34" fillId="2" borderId="1" xfId="2" applyNumberFormat="1" applyFont="1" applyFill="1" applyBorder="1" applyAlignment="1">
      <alignment vertical="center" wrapText="1"/>
    </xf>
    <xf numFmtId="49" fontId="31" fillId="2" borderId="1" xfId="5" applyNumberFormat="1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vertical="center" wrapText="1"/>
    </xf>
    <xf numFmtId="0" fontId="31" fillId="2" borderId="1" xfId="0" applyNumberFormat="1" applyFont="1" applyFill="1" applyBorder="1" applyAlignment="1">
      <alignment horizontal="center" vertical="center" wrapText="1"/>
    </xf>
    <xf numFmtId="0" fontId="31" fillId="2" borderId="1" xfId="11" applyNumberFormat="1" applyFont="1" applyFill="1" applyBorder="1" applyAlignment="1">
      <alignment horizontal="center" vertical="center" wrapText="1"/>
    </xf>
    <xf numFmtId="165" fontId="31" fillId="2" borderId="6" xfId="11" applyNumberFormat="1" applyFont="1" applyFill="1" applyBorder="1" applyAlignment="1">
      <alignment horizontal="center" vertical="center" wrapText="1"/>
    </xf>
    <xf numFmtId="49" fontId="31" fillId="2" borderId="1" xfId="2" applyNumberFormat="1" applyFont="1" applyFill="1" applyBorder="1" applyAlignment="1">
      <alignment vertical="center" wrapText="1"/>
    </xf>
    <xf numFmtId="169" fontId="31" fillId="2" borderId="1" xfId="0" applyNumberFormat="1" applyFont="1" applyFill="1" applyBorder="1" applyAlignment="1">
      <alignment horizontal="left" vertical="top" wrapText="1"/>
    </xf>
    <xf numFmtId="0" fontId="34" fillId="2" borderId="1" xfId="0" applyFont="1" applyFill="1" applyBorder="1" applyAlignment="1">
      <alignment wrapText="1"/>
    </xf>
    <xf numFmtId="168" fontId="34" fillId="2" borderId="1" xfId="11" applyNumberFormat="1" applyFont="1" applyFill="1" applyBorder="1" applyAlignment="1">
      <alignment horizontal="justify" vertical="center"/>
    </xf>
    <xf numFmtId="0" fontId="36" fillId="2" borderId="1" xfId="0" applyFont="1" applyFill="1" applyBorder="1" applyAlignment="1">
      <alignment horizontal="center" vertical="center"/>
    </xf>
    <xf numFmtId="168" fontId="31" fillId="2" borderId="1" xfId="11" applyNumberFormat="1" applyFont="1" applyFill="1" applyBorder="1" applyAlignment="1">
      <alignment horizontal="justify" vertical="center"/>
    </xf>
    <xf numFmtId="0" fontId="34" fillId="2" borderId="1" xfId="0" applyFont="1" applyFill="1" applyBorder="1" applyAlignment="1">
      <alignment vertical="center"/>
    </xf>
    <xf numFmtId="0" fontId="31" fillId="2" borderId="1" xfId="0" applyFont="1" applyFill="1" applyBorder="1" applyAlignment="1">
      <alignment wrapText="1"/>
    </xf>
    <xf numFmtId="0" fontId="31" fillId="2" borderId="1" xfId="0" applyFont="1" applyFill="1" applyBorder="1" applyAlignment="1">
      <alignment vertical="center"/>
    </xf>
    <xf numFmtId="0" fontId="34" fillId="2" borderId="1" xfId="0" applyFont="1" applyFill="1" applyBorder="1" applyAlignment="1">
      <alignment horizontal="left" wrapText="1"/>
    </xf>
    <xf numFmtId="49" fontId="31" fillId="2" borderId="1" xfId="5" applyNumberFormat="1" applyFont="1" applyFill="1" applyBorder="1" applyAlignment="1">
      <alignment horizontal="left" vertical="top" wrapText="1"/>
    </xf>
    <xf numFmtId="0" fontId="31" fillId="2" borderId="1" xfId="0" applyFont="1" applyFill="1" applyBorder="1" applyAlignment="1">
      <alignment horizontal="center" vertical="center"/>
    </xf>
    <xf numFmtId="49" fontId="31" fillId="2" borderId="1" xfId="0" applyNumberFormat="1" applyFont="1" applyFill="1" applyBorder="1" applyAlignment="1">
      <alignment horizontal="left" vertical="top" wrapText="1"/>
    </xf>
    <xf numFmtId="0" fontId="34" fillId="2" borderId="1" xfId="0" applyNumberFormat="1" applyFont="1" applyFill="1" applyBorder="1" applyAlignment="1">
      <alignment horizontal="left" vertical="top" wrapText="1"/>
    </xf>
    <xf numFmtId="0" fontId="31" fillId="2" borderId="1" xfId="0" applyFont="1" applyFill="1" applyBorder="1" applyAlignment="1">
      <alignment horizontal="justify" wrapText="1"/>
    </xf>
    <xf numFmtId="0" fontId="31" fillId="2" borderId="1" xfId="0" applyFont="1" applyFill="1" applyBorder="1" applyAlignment="1">
      <alignment horizontal="left" vertical="center" wrapText="1"/>
    </xf>
    <xf numFmtId="0" fontId="30" fillId="2" borderId="1" xfId="4" applyFont="1" applyFill="1" applyBorder="1" applyAlignment="1">
      <alignment vertical="center" wrapText="1"/>
    </xf>
    <xf numFmtId="168" fontId="31" fillId="2" borderId="0" xfId="11" applyNumberFormat="1" applyFont="1" applyFill="1" applyBorder="1" applyAlignment="1">
      <alignment horizontal="justify" vertical="center" wrapText="1"/>
    </xf>
    <xf numFmtId="0" fontId="23" fillId="0" borderId="7" xfId="0" applyNumberFormat="1" applyFont="1" applyFill="1" applyBorder="1" applyAlignment="1" applyProtection="1">
      <alignment vertical="center" wrapText="1"/>
    </xf>
    <xf numFmtId="3" fontId="31" fillId="2" borderId="1" xfId="0" applyNumberFormat="1" applyFont="1" applyFill="1" applyBorder="1" applyAlignment="1">
      <alignment horizontal="center" vertical="center" wrapText="1"/>
    </xf>
    <xf numFmtId="167" fontId="10" fillId="0" borderId="1" xfId="0" applyNumberFormat="1" applyFont="1" applyBorder="1" applyAlignment="1" applyProtection="1">
      <alignment horizontal="left" vertical="center" wrapText="1"/>
    </xf>
    <xf numFmtId="170" fontId="11" fillId="0" borderId="0" xfId="0" applyNumberFormat="1" applyFont="1" applyFill="1" applyBorder="1" applyAlignment="1" applyProtection="1">
      <alignment horizontal="right" vertical="center" wrapText="1"/>
    </xf>
    <xf numFmtId="49" fontId="24" fillId="0" borderId="8" xfId="0" applyNumberFormat="1" applyFont="1" applyBorder="1" applyAlignment="1" applyProtection="1">
      <alignment horizontal="center" vertical="center" wrapText="1"/>
    </xf>
    <xf numFmtId="49" fontId="24" fillId="0" borderId="8" xfId="0" applyNumberFormat="1" applyFont="1" applyBorder="1" applyAlignment="1" applyProtection="1">
      <alignment horizontal="left" vertical="center" wrapText="1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170" fontId="11" fillId="0" borderId="9" xfId="0" applyNumberFormat="1" applyFont="1" applyFill="1" applyBorder="1" applyAlignment="1" applyProtection="1">
      <alignment horizontal="right" vertical="center" wrapText="1"/>
    </xf>
    <xf numFmtId="49" fontId="2" fillId="2" borderId="0" xfId="0" applyNumberFormat="1" applyFont="1" applyFill="1" applyAlignment="1">
      <alignment horizontal="center"/>
    </xf>
    <xf numFmtId="0" fontId="32" fillId="0" borderId="1" xfId="4" applyFont="1" applyFill="1" applyBorder="1" applyAlignment="1">
      <alignment horizontal="justify" wrapText="1"/>
    </xf>
    <xf numFmtId="0" fontId="37" fillId="2" borderId="0" xfId="4" applyFont="1" applyFill="1" applyAlignment="1">
      <alignment horizontal="left"/>
    </xf>
    <xf numFmtId="0" fontId="37" fillId="2" borderId="0" xfId="4" applyFont="1" applyFill="1"/>
    <xf numFmtId="0" fontId="37" fillId="2" borderId="0" xfId="4" applyFont="1" applyFill="1" applyAlignment="1">
      <alignment wrapText="1"/>
    </xf>
    <xf numFmtId="0" fontId="11" fillId="3" borderId="0" xfId="4" applyFont="1" applyFill="1" applyAlignment="1">
      <alignment horizontal="left"/>
    </xf>
    <xf numFmtId="0" fontId="37" fillId="4" borderId="0" xfId="4" applyFont="1" applyFill="1" applyAlignment="1">
      <alignment horizontal="left"/>
    </xf>
    <xf numFmtId="0" fontId="11" fillId="4" borderId="0" xfId="4" applyFont="1" applyFill="1" applyAlignment="1">
      <alignment horizontal="left"/>
    </xf>
    <xf numFmtId="0" fontId="37" fillId="0" borderId="0" xfId="4" applyFont="1" applyFill="1" applyAlignment="1">
      <alignment horizontal="left"/>
    </xf>
    <xf numFmtId="0" fontId="11" fillId="0" borderId="0" xfId="4" applyFont="1" applyFill="1" applyAlignment="1">
      <alignment horizontal="left"/>
    </xf>
    <xf numFmtId="49" fontId="24" fillId="0" borderId="0" xfId="0" applyNumberFormat="1" applyFont="1" applyBorder="1" applyAlignment="1" applyProtection="1">
      <alignment horizontal="left" vertical="center" wrapText="1"/>
    </xf>
    <xf numFmtId="49" fontId="24" fillId="0" borderId="0" xfId="0" applyNumberFormat="1" applyFont="1" applyBorder="1" applyAlignment="1" applyProtection="1">
      <alignment horizontal="center" vertical="center" wrapText="1"/>
    </xf>
    <xf numFmtId="49" fontId="31" fillId="2" borderId="0" xfId="0" applyNumberFormat="1" applyFont="1" applyFill="1" applyBorder="1" applyAlignment="1">
      <alignment horizontal="center" vertical="center"/>
    </xf>
    <xf numFmtId="167" fontId="30" fillId="2" borderId="1" xfId="0" applyNumberFormat="1" applyFont="1" applyFill="1" applyBorder="1" applyAlignment="1">
      <alignment horizontal="center" vertical="top" wrapText="1"/>
    </xf>
    <xf numFmtId="49" fontId="30" fillId="2" borderId="1" xfId="0" applyNumberFormat="1" applyFont="1" applyFill="1" applyBorder="1" applyAlignment="1">
      <alignment horizontal="center" vertical="top" wrapText="1"/>
    </xf>
    <xf numFmtId="0" fontId="38" fillId="2" borderId="0" xfId="4" applyFont="1" applyFill="1" applyAlignment="1">
      <alignment horizontal="justify"/>
    </xf>
    <xf numFmtId="0" fontId="38" fillId="2" borderId="0" xfId="4" applyFont="1" applyFill="1" applyAlignment="1">
      <alignment horizontal="center" vertical="center"/>
    </xf>
    <xf numFmtId="164" fontId="38" fillId="2" borderId="0" xfId="11" applyFont="1" applyFill="1" applyAlignment="1">
      <alignment horizontal="right" vertical="center"/>
    </xf>
    <xf numFmtId="0" fontId="39" fillId="2" borderId="0" xfId="0" applyFont="1" applyFill="1" applyAlignment="1">
      <alignment horizontal="right"/>
    </xf>
    <xf numFmtId="0" fontId="38" fillId="2" borderId="0" xfId="4" applyFont="1" applyFill="1" applyAlignment="1">
      <alignment horizontal="right"/>
    </xf>
    <xf numFmtId="0" fontId="40" fillId="2" borderId="0" xfId="4" applyFont="1" applyFill="1" applyBorder="1" applyAlignment="1">
      <alignment horizontal="right"/>
    </xf>
    <xf numFmtId="0" fontId="41" fillId="2" borderId="0" xfId="4" applyFont="1" applyFill="1" applyAlignment="1">
      <alignment horizontal="right"/>
    </xf>
    <xf numFmtId="0" fontId="30" fillId="2" borderId="1" xfId="4" applyFont="1" applyFill="1" applyBorder="1" applyAlignment="1">
      <alignment wrapText="1"/>
    </xf>
    <xf numFmtId="49" fontId="30" fillId="2" borderId="1" xfId="4" applyNumberFormat="1" applyFont="1" applyFill="1" applyBorder="1" applyAlignment="1">
      <alignment horizontal="center"/>
    </xf>
    <xf numFmtId="165" fontId="30" fillId="2" borderId="1" xfId="11" applyNumberFormat="1" applyFont="1" applyFill="1" applyBorder="1" applyAlignment="1">
      <alignment horizontal="center" wrapText="1"/>
    </xf>
    <xf numFmtId="169" fontId="38" fillId="2" borderId="1" xfId="4" applyNumberFormat="1" applyFont="1" applyFill="1" applyBorder="1" applyAlignment="1">
      <alignment horizontal="left" vertical="top" wrapText="1"/>
    </xf>
    <xf numFmtId="49" fontId="38" fillId="2" borderId="1" xfId="4" applyNumberFormat="1" applyFont="1" applyFill="1" applyBorder="1" applyAlignment="1">
      <alignment horizontal="center"/>
    </xf>
    <xf numFmtId="165" fontId="38" fillId="2" borderId="1" xfId="11" applyNumberFormat="1" applyFont="1" applyFill="1" applyBorder="1" applyAlignment="1">
      <alignment horizontal="center" wrapText="1"/>
    </xf>
    <xf numFmtId="0" fontId="38" fillId="2" borderId="1" xfId="4" applyFont="1" applyFill="1" applyBorder="1" applyAlignment="1">
      <alignment horizontal="left" vertical="top" wrapText="1"/>
    </xf>
    <xf numFmtId="0" fontId="38" fillId="2" borderId="1" xfId="2" applyFont="1" applyFill="1" applyBorder="1" applyAlignment="1">
      <alignment horizontal="justify" wrapText="1"/>
    </xf>
    <xf numFmtId="49" fontId="38" fillId="0" borderId="1" xfId="4" applyNumberFormat="1" applyFont="1" applyFill="1" applyBorder="1" applyAlignment="1">
      <alignment horizontal="center"/>
    </xf>
    <xf numFmtId="0" fontId="38" fillId="0" borderId="1" xfId="2" applyFont="1" applyFill="1" applyBorder="1" applyAlignment="1">
      <alignment horizontal="justify" wrapText="1"/>
    </xf>
    <xf numFmtId="0" fontId="30" fillId="2" borderId="1" xfId="4" applyFont="1" applyFill="1" applyBorder="1" applyAlignment="1">
      <alignment horizontal="left" vertical="top" wrapText="1"/>
    </xf>
    <xf numFmtId="0" fontId="38" fillId="2" borderId="1" xfId="4" applyFont="1" applyFill="1" applyBorder="1" applyAlignment="1">
      <alignment horizontal="left" wrapText="1"/>
    </xf>
    <xf numFmtId="0" fontId="38" fillId="2" borderId="1" xfId="4" applyFont="1" applyFill="1" applyBorder="1" applyAlignment="1">
      <alignment horizontal="justify" wrapText="1"/>
    </xf>
    <xf numFmtId="0" fontId="30" fillId="2" borderId="1" xfId="0" applyFont="1" applyFill="1" applyBorder="1" applyAlignment="1">
      <alignment wrapText="1"/>
    </xf>
    <xf numFmtId="49" fontId="30" fillId="2" borderId="1" xfId="4" applyNumberFormat="1" applyFont="1" applyFill="1" applyBorder="1" applyAlignment="1">
      <alignment horizontal="center" vertical="center"/>
    </xf>
    <xf numFmtId="49" fontId="38" fillId="2" borderId="1" xfId="4" applyNumberFormat="1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left" wrapText="1"/>
    </xf>
    <xf numFmtId="0" fontId="38" fillId="2" borderId="1" xfId="0" applyFont="1" applyFill="1" applyBorder="1" applyAlignment="1">
      <alignment horizontal="left" vertical="top" wrapText="1"/>
    </xf>
    <xf numFmtId="0" fontId="30" fillId="2" borderId="1" xfId="0" applyFont="1" applyFill="1" applyBorder="1" applyAlignment="1">
      <alignment horizontal="left" wrapText="1"/>
    </xf>
    <xf numFmtId="49" fontId="38" fillId="2" borderId="1" xfId="5" applyNumberFormat="1" applyFont="1" applyFill="1" applyBorder="1" applyAlignment="1">
      <alignment horizontal="left" vertical="top" wrapText="1"/>
    </xf>
    <xf numFmtId="165" fontId="38" fillId="2" borderId="1" xfId="11" applyNumberFormat="1" applyFont="1" applyFill="1" applyBorder="1" applyAlignment="1">
      <alignment horizontal="center"/>
    </xf>
    <xf numFmtId="49" fontId="38" fillId="2" borderId="1" xfId="4" applyNumberFormat="1" applyFont="1" applyFill="1" applyBorder="1" applyAlignment="1">
      <alignment horizontal="left" vertical="top" wrapText="1"/>
    </xf>
    <xf numFmtId="0" fontId="30" fillId="2" borderId="1" xfId="0" applyNumberFormat="1" applyFont="1" applyFill="1" applyBorder="1" applyAlignment="1">
      <alignment horizontal="left" vertical="top" wrapText="1"/>
    </xf>
    <xf numFmtId="49" fontId="30" fillId="2" borderId="1" xfId="2" applyNumberFormat="1" applyFont="1" applyFill="1" applyBorder="1" applyAlignment="1">
      <alignment horizontal="center" vertical="center" wrapText="1"/>
    </xf>
    <xf numFmtId="49" fontId="38" fillId="2" borderId="1" xfId="2" applyNumberFormat="1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wrapText="1"/>
    </xf>
    <xf numFmtId="49" fontId="26" fillId="0" borderId="10" xfId="0" applyNumberFormat="1" applyFont="1" applyFill="1" applyBorder="1" applyAlignment="1" applyProtection="1">
      <alignment horizontal="left" vertical="center" wrapText="1"/>
    </xf>
    <xf numFmtId="0" fontId="38" fillId="2" borderId="1" xfId="0" applyFont="1" applyFill="1" applyBorder="1" applyAlignment="1">
      <alignment horizontal="justify" wrapText="1"/>
    </xf>
    <xf numFmtId="165" fontId="38" fillId="2" borderId="1" xfId="11" applyNumberFormat="1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vertical="top" wrapText="1"/>
    </xf>
    <xf numFmtId="0" fontId="38" fillId="0" borderId="1" xfId="4" applyFont="1" applyFill="1" applyBorder="1" applyAlignment="1">
      <alignment horizontal="justify" wrapText="1"/>
    </xf>
    <xf numFmtId="49" fontId="38" fillId="0" borderId="1" xfId="2" applyNumberFormat="1" applyFont="1" applyFill="1" applyBorder="1" applyAlignment="1">
      <alignment horizontal="center" vertical="center" wrapText="1"/>
    </xf>
    <xf numFmtId="165" fontId="38" fillId="0" borderId="1" xfId="11" applyNumberFormat="1" applyFont="1" applyFill="1" applyBorder="1" applyAlignment="1">
      <alignment horizontal="center"/>
    </xf>
    <xf numFmtId="165" fontId="38" fillId="0" borderId="1" xfId="11" applyNumberFormat="1" applyFont="1" applyFill="1" applyBorder="1" applyAlignment="1">
      <alignment horizontal="center" wrapText="1"/>
    </xf>
    <xf numFmtId="0" fontId="38" fillId="4" borderId="1" xfId="0" applyFont="1" applyFill="1" applyBorder="1" applyAlignment="1">
      <alignment wrapText="1"/>
    </xf>
    <xf numFmtId="49" fontId="38" fillId="4" borderId="1" xfId="2" applyNumberFormat="1" applyFont="1" applyFill="1" applyBorder="1" applyAlignment="1">
      <alignment horizontal="center" vertical="center" wrapText="1"/>
    </xf>
    <xf numFmtId="49" fontId="38" fillId="4" borderId="1" xfId="4" applyNumberFormat="1" applyFont="1" applyFill="1" applyBorder="1" applyAlignment="1">
      <alignment horizontal="center"/>
    </xf>
    <xf numFmtId="165" fontId="30" fillId="4" borderId="1" xfId="11" applyNumberFormat="1" applyFont="1" applyFill="1" applyBorder="1" applyAlignment="1">
      <alignment horizontal="center" wrapText="1"/>
    </xf>
    <xf numFmtId="165" fontId="38" fillId="4" borderId="1" xfId="11" applyNumberFormat="1" applyFont="1" applyFill="1" applyBorder="1" applyAlignment="1">
      <alignment horizontal="center" wrapText="1"/>
    </xf>
    <xf numFmtId="0" fontId="38" fillId="4" borderId="1" xfId="4" applyFont="1" applyFill="1" applyBorder="1" applyAlignment="1">
      <alignment horizontal="justify" wrapText="1"/>
    </xf>
    <xf numFmtId="49" fontId="38" fillId="2" borderId="1" xfId="2" applyNumberFormat="1" applyFont="1" applyFill="1" applyBorder="1" applyAlignment="1">
      <alignment horizontal="center" wrapText="1"/>
    </xf>
    <xf numFmtId="0" fontId="38" fillId="2" borderId="1" xfId="4" applyFont="1" applyFill="1" applyBorder="1" applyAlignment="1">
      <alignment horizontal="left" vertical="center" wrapText="1"/>
    </xf>
    <xf numFmtId="49" fontId="30" fillId="2" borderId="1" xfId="4" applyNumberFormat="1" applyFont="1" applyFill="1" applyBorder="1" applyAlignment="1">
      <alignment horizontal="left" vertical="center" wrapText="1"/>
    </xf>
    <xf numFmtId="0" fontId="30" fillId="2" borderId="1" xfId="4" applyFont="1" applyFill="1" applyBorder="1" applyAlignment="1">
      <alignment horizontal="center" vertical="center" wrapText="1"/>
    </xf>
    <xf numFmtId="0" fontId="30" fillId="2" borderId="1" xfId="4" applyFont="1" applyFill="1" applyBorder="1" applyAlignment="1">
      <alignment horizontal="center" wrapText="1"/>
    </xf>
    <xf numFmtId="169" fontId="30" fillId="2" borderId="1" xfId="4" applyNumberFormat="1" applyFont="1" applyFill="1" applyBorder="1" applyAlignment="1">
      <alignment horizontal="left" vertical="top" wrapText="1"/>
    </xf>
    <xf numFmtId="49" fontId="30" fillId="2" borderId="1" xfId="2" applyNumberFormat="1" applyFont="1" applyFill="1" applyBorder="1" applyAlignment="1">
      <alignment horizontal="center" wrapText="1"/>
    </xf>
    <xf numFmtId="165" fontId="30" fillId="2" borderId="1" xfId="11" applyNumberFormat="1" applyFont="1" applyFill="1" applyBorder="1" applyAlignment="1">
      <alignment horizontal="center" vertical="center"/>
    </xf>
    <xf numFmtId="49" fontId="30" fillId="2" borderId="1" xfId="4" applyNumberFormat="1" applyFont="1" applyFill="1" applyBorder="1" applyAlignment="1">
      <alignment horizontal="left" vertical="top" wrapText="1"/>
    </xf>
    <xf numFmtId="165" fontId="38" fillId="2" borderId="1" xfId="11" applyNumberFormat="1" applyFont="1" applyFill="1" applyBorder="1" applyAlignment="1">
      <alignment horizontal="center" vertical="center"/>
    </xf>
    <xf numFmtId="49" fontId="38" fillId="2" borderId="1" xfId="4" applyNumberFormat="1" applyFont="1" applyFill="1" applyBorder="1" applyAlignment="1">
      <alignment horizontal="left" vertical="center" wrapText="1"/>
    </xf>
    <xf numFmtId="0" fontId="38" fillId="2" borderId="1" xfId="4" applyFont="1" applyFill="1" applyBorder="1" applyAlignment="1">
      <alignment horizontal="center" vertical="center" wrapText="1"/>
    </xf>
    <xf numFmtId="0" fontId="30" fillId="2" borderId="1" xfId="4" applyFont="1" applyFill="1" applyBorder="1" applyAlignment="1">
      <alignment horizontal="left" wrapText="1"/>
    </xf>
    <xf numFmtId="169" fontId="38" fillId="2" borderId="1" xfId="4" applyNumberFormat="1" applyFont="1" applyFill="1" applyBorder="1" applyAlignment="1">
      <alignment horizontal="justify" wrapText="1"/>
    </xf>
    <xf numFmtId="0" fontId="38" fillId="2" borderId="1" xfId="4" applyFont="1" applyFill="1" applyBorder="1" applyAlignment="1">
      <alignment horizontal="center"/>
    </xf>
    <xf numFmtId="49" fontId="30" fillId="2" borderId="1" xfId="5" applyNumberFormat="1" applyFont="1" applyFill="1" applyBorder="1" applyAlignment="1">
      <alignment horizontal="left" vertical="center" wrapText="1"/>
    </xf>
    <xf numFmtId="2" fontId="38" fillId="2" borderId="1" xfId="4" applyNumberFormat="1" applyFont="1" applyFill="1" applyBorder="1" applyAlignment="1">
      <alignment horizontal="center"/>
    </xf>
    <xf numFmtId="0" fontId="38" fillId="2" borderId="1" xfId="0" applyNumberFormat="1" applyFont="1" applyFill="1" applyBorder="1" applyAlignment="1">
      <alignment horizontal="center" vertical="center" wrapText="1"/>
    </xf>
    <xf numFmtId="0" fontId="38" fillId="2" borderId="1" xfId="11" applyNumberFormat="1" applyFont="1" applyFill="1" applyBorder="1" applyAlignment="1">
      <alignment horizontal="center" vertical="center" wrapText="1"/>
    </xf>
    <xf numFmtId="165" fontId="38" fillId="2" borderId="6" xfId="11" applyNumberFormat="1" applyFont="1" applyFill="1" applyBorder="1" applyAlignment="1">
      <alignment horizontal="center" vertical="center" wrapText="1"/>
    </xf>
    <xf numFmtId="169" fontId="30" fillId="0" borderId="1" xfId="4" applyNumberFormat="1" applyFont="1" applyFill="1" applyBorder="1" applyAlignment="1">
      <alignment horizontal="justify" wrapText="1"/>
    </xf>
    <xf numFmtId="165" fontId="30" fillId="2" borderId="1" xfId="11" applyNumberFormat="1" applyFont="1" applyFill="1" applyBorder="1" applyAlignment="1">
      <alignment horizontal="center" vertical="center" wrapText="1"/>
    </xf>
    <xf numFmtId="165" fontId="30" fillId="2" borderId="6" xfId="11" applyNumberFormat="1" applyFont="1" applyFill="1" applyBorder="1" applyAlignment="1">
      <alignment horizontal="center" vertical="center" wrapText="1"/>
    </xf>
    <xf numFmtId="0" fontId="30" fillId="2" borderId="1" xfId="4" applyFont="1" applyFill="1" applyBorder="1" applyAlignment="1">
      <alignment horizontal="justify" wrapText="1"/>
    </xf>
    <xf numFmtId="0" fontId="30" fillId="2" borderId="1" xfId="4" applyFont="1" applyFill="1" applyBorder="1" applyAlignment="1">
      <alignment horizontal="left" vertical="center" wrapText="1"/>
    </xf>
    <xf numFmtId="0" fontId="38" fillId="2" borderId="1" xfId="2" applyFont="1" applyFill="1" applyBorder="1" applyAlignment="1">
      <alignment horizontal="justify"/>
    </xf>
    <xf numFmtId="165" fontId="38" fillId="2" borderId="1" xfId="4" applyNumberFormat="1" applyFont="1" applyFill="1" applyBorder="1" applyAlignment="1">
      <alignment horizontal="center"/>
    </xf>
    <xf numFmtId="165" fontId="30" fillId="2" borderId="1" xfId="4" applyNumberFormat="1" applyFont="1" applyFill="1" applyBorder="1" applyAlignment="1">
      <alignment horizontal="center"/>
    </xf>
    <xf numFmtId="0" fontId="30" fillId="2" borderId="1" xfId="4" applyFont="1" applyFill="1" applyBorder="1"/>
    <xf numFmtId="0" fontId="38" fillId="2" borderId="1" xfId="4" applyFont="1" applyFill="1" applyBorder="1" applyAlignment="1">
      <alignment horizontal="center" vertical="center"/>
    </xf>
    <xf numFmtId="170" fontId="30" fillId="2" borderId="1" xfId="8" applyNumberFormat="1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2" fillId="2" borderId="0" xfId="0" applyFont="1" applyFill="1" applyAlignment="1">
      <alignment horizontal="right"/>
    </xf>
    <xf numFmtId="170" fontId="11" fillId="0" borderId="0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3" fillId="2" borderId="0" xfId="2" applyFont="1" applyFill="1" applyAlignment="1">
      <alignment horizontal="center" vertical="center"/>
    </xf>
    <xf numFmtId="0" fontId="13" fillId="2" borderId="12" xfId="2" applyFont="1" applyFill="1" applyBorder="1" applyAlignment="1">
      <alignment horizontal="center" vertical="center"/>
    </xf>
    <xf numFmtId="2" fontId="9" fillId="2" borderId="1" xfId="2" applyNumberFormat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center" wrapText="1"/>
    </xf>
    <xf numFmtId="49" fontId="30" fillId="2" borderId="1" xfId="4" applyNumberFormat="1" applyFont="1" applyFill="1" applyBorder="1" applyAlignment="1">
      <alignment horizontal="center" vertical="top" wrapText="1"/>
    </xf>
    <xf numFmtId="0" fontId="42" fillId="2" borderId="0" xfId="0" applyFont="1" applyFill="1" applyAlignment="1">
      <alignment horizontal="right"/>
    </xf>
    <xf numFmtId="0" fontId="42" fillId="2" borderId="0" xfId="0" applyFont="1" applyFill="1" applyBorder="1" applyAlignment="1">
      <alignment horizontal="right"/>
    </xf>
    <xf numFmtId="0" fontId="43" fillId="2" borderId="0" xfId="0" applyFont="1" applyFill="1" applyAlignment="1">
      <alignment horizontal="right"/>
    </xf>
    <xf numFmtId="0" fontId="30" fillId="2" borderId="0" xfId="0" applyFont="1" applyFill="1" applyAlignment="1">
      <alignment horizontal="center" wrapText="1"/>
    </xf>
    <xf numFmtId="49" fontId="44" fillId="2" borderId="1" xfId="0" applyNumberFormat="1" applyFont="1" applyFill="1" applyBorder="1" applyAlignment="1">
      <alignment horizontal="center" vertical="center" wrapText="1"/>
    </xf>
    <xf numFmtId="49" fontId="30" fillId="2" borderId="1" xfId="0" applyNumberFormat="1" applyFont="1" applyFill="1" applyBorder="1" applyAlignment="1">
      <alignment horizontal="center" vertical="top" wrapText="1"/>
    </xf>
    <xf numFmtId="167" fontId="30" fillId="2" borderId="1" xfId="0" applyNumberFormat="1" applyFont="1" applyFill="1" applyBorder="1" applyAlignment="1">
      <alignment horizontal="center" vertical="top" wrapText="1"/>
    </xf>
    <xf numFmtId="166" fontId="30" fillId="2" borderId="1" xfId="4" applyNumberFormat="1" applyFont="1" applyFill="1" applyBorder="1" applyAlignment="1">
      <alignment horizontal="center" vertical="top" wrapText="1"/>
    </xf>
    <xf numFmtId="0" fontId="30" fillId="2" borderId="0" xfId="4" applyFont="1" applyFill="1" applyBorder="1" applyAlignment="1">
      <alignment horizontal="center" wrapText="1"/>
    </xf>
    <xf numFmtId="49" fontId="30" fillId="2" borderId="1" xfId="2" applyNumberFormat="1" applyFont="1" applyFill="1" applyBorder="1" applyAlignment="1">
      <alignment horizontal="center" vertical="top" wrapText="1"/>
    </xf>
  </cellXfs>
  <cellStyles count="12">
    <cellStyle name="Гиперссылка" xfId="1" builtinId="8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4 2" xfId="7"/>
    <cellStyle name="Финансовый" xfId="8" builtinId="3"/>
    <cellStyle name="Финансовый 2" xfId="9"/>
    <cellStyle name="Финансовый 2 2" xfId="10"/>
    <cellStyle name="Финансовый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49"/>
  <sheetViews>
    <sheetView view="pageBreakPreview" topLeftCell="A2" zoomScale="60" workbookViewId="0">
      <selection activeCell="A30" sqref="A30"/>
    </sheetView>
  </sheetViews>
  <sheetFormatPr defaultColWidth="9.109375" defaultRowHeight="13.2"/>
  <cols>
    <col min="1" max="1" width="23.5546875" style="39" customWidth="1"/>
    <col min="2" max="2" width="54" style="39" customWidth="1"/>
    <col min="3" max="3" width="18.44140625" style="39" customWidth="1"/>
    <col min="4" max="4" width="18.44140625" style="38" customWidth="1"/>
    <col min="5" max="5" width="18.44140625" style="39" customWidth="1"/>
    <col min="6" max="7" width="9.109375" style="39" customWidth="1"/>
    <col min="8" max="16384" width="9.109375" style="39"/>
  </cols>
  <sheetData>
    <row r="1" spans="1:5">
      <c r="A1" s="60"/>
      <c r="B1" s="60"/>
      <c r="C1" s="276" t="s">
        <v>6</v>
      </c>
      <c r="D1" s="276"/>
      <c r="E1" s="276"/>
    </row>
    <row r="2" spans="1:5">
      <c r="A2" s="60"/>
      <c r="B2" s="60"/>
      <c r="C2" s="276" t="s">
        <v>143</v>
      </c>
      <c r="D2" s="276"/>
      <c r="E2" s="276"/>
    </row>
    <row r="3" spans="1:5">
      <c r="A3" s="60"/>
      <c r="B3" s="60"/>
      <c r="C3" s="276" t="s">
        <v>2</v>
      </c>
      <c r="D3" s="276"/>
      <c r="E3" s="276"/>
    </row>
    <row r="4" spans="1:5">
      <c r="A4" s="60"/>
      <c r="B4" s="60"/>
      <c r="C4" s="276" t="s">
        <v>3</v>
      </c>
      <c r="D4" s="276"/>
      <c r="E4" s="276"/>
    </row>
    <row r="5" spans="1:5">
      <c r="A5" s="60"/>
      <c r="B5" s="60"/>
      <c r="C5" s="276" t="s">
        <v>4</v>
      </c>
      <c r="D5" s="276"/>
      <c r="E5" s="276"/>
    </row>
    <row r="6" spans="1:5">
      <c r="A6" s="60"/>
      <c r="B6" s="60"/>
      <c r="C6" s="276" t="s">
        <v>5</v>
      </c>
      <c r="D6" s="276"/>
      <c r="E6" s="276"/>
    </row>
    <row r="7" spans="1:5">
      <c r="A7" s="61"/>
      <c r="B7" s="60"/>
      <c r="C7" s="275" t="s">
        <v>368</v>
      </c>
      <c r="D7" s="276"/>
      <c r="E7" s="276"/>
    </row>
    <row r="8" spans="1:5">
      <c r="A8" s="61"/>
      <c r="B8" s="60"/>
      <c r="C8" s="277" t="s">
        <v>7</v>
      </c>
      <c r="D8" s="277"/>
      <c r="E8" s="277"/>
    </row>
    <row r="9" spans="1:5">
      <c r="A9" s="63"/>
      <c r="B9" s="3"/>
      <c r="C9" s="278"/>
      <c r="D9" s="278"/>
      <c r="E9" s="278"/>
    </row>
    <row r="10" spans="1:5" ht="18.75" customHeight="1">
      <c r="A10" s="280" t="s">
        <v>233</v>
      </c>
      <c r="B10" s="280"/>
      <c r="C10" s="280"/>
      <c r="D10" s="280"/>
      <c r="E10" s="280"/>
    </row>
    <row r="11" spans="1:5" ht="12.75" customHeight="1">
      <c r="A11" s="280"/>
      <c r="B11" s="280"/>
      <c r="C11" s="280"/>
      <c r="D11" s="280"/>
      <c r="E11" s="280"/>
    </row>
    <row r="12" spans="1:5" ht="29.25" customHeight="1">
      <c r="A12" s="281"/>
      <c r="B12" s="281"/>
      <c r="C12" s="281"/>
      <c r="D12" s="281"/>
      <c r="E12" s="281"/>
    </row>
    <row r="13" spans="1:5" ht="13.8">
      <c r="A13" s="282" t="s">
        <v>144</v>
      </c>
      <c r="B13" s="283" t="s">
        <v>0</v>
      </c>
      <c r="C13" s="284" t="s">
        <v>145</v>
      </c>
      <c r="D13" s="284"/>
      <c r="E13" s="284"/>
    </row>
    <row r="14" spans="1:5">
      <c r="A14" s="282"/>
      <c r="B14" s="283"/>
      <c r="C14" s="273" t="s">
        <v>146</v>
      </c>
      <c r="D14" s="273" t="s">
        <v>151</v>
      </c>
      <c r="E14" s="273" t="s">
        <v>232</v>
      </c>
    </row>
    <row r="15" spans="1:5">
      <c r="A15" s="282"/>
      <c r="B15" s="283"/>
      <c r="C15" s="273"/>
      <c r="D15" s="273"/>
      <c r="E15" s="273"/>
    </row>
    <row r="16" spans="1:5" ht="13.8">
      <c r="A16" s="123" t="s">
        <v>152</v>
      </c>
      <c r="B16" s="124" t="s">
        <v>8</v>
      </c>
      <c r="C16" s="132">
        <v>6248.9</v>
      </c>
      <c r="D16" s="132">
        <v>5847.4</v>
      </c>
      <c r="E16" s="132">
        <v>6418.7</v>
      </c>
    </row>
    <row r="17" spans="1:8" ht="13.8">
      <c r="A17" s="123" t="s">
        <v>153</v>
      </c>
      <c r="B17" s="124" t="s">
        <v>154</v>
      </c>
      <c r="C17" s="132">
        <f>C18</f>
        <v>1736.9</v>
      </c>
      <c r="D17" s="132">
        <f>D18</f>
        <v>1732.1</v>
      </c>
      <c r="E17" s="132">
        <f>E18</f>
        <v>1853.3</v>
      </c>
    </row>
    <row r="18" spans="1:8" ht="13.8">
      <c r="A18" s="125" t="s">
        <v>155</v>
      </c>
      <c r="B18" s="126" t="s">
        <v>9</v>
      </c>
      <c r="C18" s="133">
        <v>1736.9</v>
      </c>
      <c r="D18" s="133">
        <v>1732.1</v>
      </c>
      <c r="E18" s="133">
        <v>1853.3</v>
      </c>
    </row>
    <row r="19" spans="1:8" ht="41.4">
      <c r="A19" s="123" t="s">
        <v>156</v>
      </c>
      <c r="B19" s="124" t="s">
        <v>10</v>
      </c>
      <c r="C19" s="132">
        <f>C20</f>
        <v>758.9</v>
      </c>
      <c r="D19" s="132">
        <f>D20</f>
        <v>782.4</v>
      </c>
      <c r="E19" s="132">
        <f>E20</f>
        <v>808.2</v>
      </c>
    </row>
    <row r="20" spans="1:8" ht="27.6">
      <c r="A20" s="125" t="s">
        <v>157</v>
      </c>
      <c r="B20" s="126" t="s">
        <v>11</v>
      </c>
      <c r="C20" s="133">
        <v>758.9</v>
      </c>
      <c r="D20" s="133">
        <v>782.4</v>
      </c>
      <c r="E20" s="133">
        <v>808.2</v>
      </c>
    </row>
    <row r="21" spans="1:8" s="37" customFormat="1" ht="13.8">
      <c r="A21" s="123" t="s">
        <v>235</v>
      </c>
      <c r="B21" s="124" t="s">
        <v>234</v>
      </c>
      <c r="C21" s="132">
        <v>21.8</v>
      </c>
      <c r="D21" s="132">
        <v>22.5</v>
      </c>
      <c r="E21" s="132">
        <v>22.8</v>
      </c>
    </row>
    <row r="22" spans="1:8" ht="13.8">
      <c r="A22" s="125" t="s">
        <v>236</v>
      </c>
      <c r="B22" s="126" t="s">
        <v>237</v>
      </c>
      <c r="C22" s="133">
        <v>21.8</v>
      </c>
      <c r="D22" s="133">
        <v>22.5</v>
      </c>
      <c r="E22" s="133">
        <v>22.8</v>
      </c>
    </row>
    <row r="23" spans="1:8" s="37" customFormat="1" ht="13.8">
      <c r="A23" s="123" t="s">
        <v>158</v>
      </c>
      <c r="B23" s="124" t="s">
        <v>1</v>
      </c>
      <c r="C23" s="132">
        <f>C24+C25</f>
        <v>2405.8999999999996</v>
      </c>
      <c r="D23" s="132">
        <f>D24+D25</f>
        <v>1927.1</v>
      </c>
      <c r="E23" s="132">
        <f>E24+E25</f>
        <v>1948.7</v>
      </c>
    </row>
    <row r="24" spans="1:8" ht="13.8">
      <c r="A24" s="125" t="s">
        <v>159</v>
      </c>
      <c r="B24" s="126" t="s">
        <v>12</v>
      </c>
      <c r="C24" s="133">
        <v>73.7</v>
      </c>
      <c r="D24" s="133">
        <v>76.599999999999994</v>
      </c>
      <c r="E24" s="133">
        <v>79.7</v>
      </c>
    </row>
    <row r="25" spans="1:8" ht="13.8">
      <c r="A25" s="125" t="s">
        <v>160</v>
      </c>
      <c r="B25" s="126" t="s">
        <v>13</v>
      </c>
      <c r="C25" s="133">
        <v>2332.1999999999998</v>
      </c>
      <c r="D25" s="133">
        <v>1850.5</v>
      </c>
      <c r="E25" s="133">
        <v>1869</v>
      </c>
    </row>
    <row r="26" spans="1:8" ht="41.4">
      <c r="A26" s="123" t="s">
        <v>161</v>
      </c>
      <c r="B26" s="124" t="s">
        <v>162</v>
      </c>
      <c r="C26" s="132">
        <f>C27+C28</f>
        <v>1025.4000000000001</v>
      </c>
      <c r="D26" s="132">
        <f>D27+D28</f>
        <v>1008.4000000000001</v>
      </c>
      <c r="E26" s="132">
        <f>E27+E28</f>
        <v>1012.1</v>
      </c>
    </row>
    <row r="27" spans="1:8" ht="82.8">
      <c r="A27" s="125" t="s">
        <v>163</v>
      </c>
      <c r="B27" s="127" t="s">
        <v>14</v>
      </c>
      <c r="C27" s="133">
        <v>575.20000000000005</v>
      </c>
      <c r="D27" s="133">
        <v>598.20000000000005</v>
      </c>
      <c r="E27" s="133">
        <v>622.1</v>
      </c>
      <c r="H27" s="65"/>
    </row>
    <row r="28" spans="1:8" ht="82.8">
      <c r="A28" s="125" t="s">
        <v>164</v>
      </c>
      <c r="B28" s="127" t="s">
        <v>15</v>
      </c>
      <c r="C28" s="133">
        <v>450.2</v>
      </c>
      <c r="D28" s="133">
        <v>410.2</v>
      </c>
      <c r="E28" s="133">
        <v>390</v>
      </c>
    </row>
    <row r="29" spans="1:8" ht="27.6">
      <c r="A29" s="125" t="s">
        <v>305</v>
      </c>
      <c r="B29" s="173" t="s">
        <v>304</v>
      </c>
      <c r="C29" s="132">
        <v>300</v>
      </c>
      <c r="D29" s="132">
        <v>374.9</v>
      </c>
      <c r="E29" s="132">
        <v>773.6</v>
      </c>
    </row>
    <row r="30" spans="1:8" ht="82.8">
      <c r="A30" s="125" t="s">
        <v>309</v>
      </c>
      <c r="B30" s="127" t="s">
        <v>306</v>
      </c>
      <c r="C30" s="133">
        <v>300</v>
      </c>
      <c r="D30" s="133">
        <v>374.9</v>
      </c>
      <c r="E30" s="133">
        <v>773.6</v>
      </c>
    </row>
    <row r="31" spans="1:8" ht="13.8">
      <c r="A31" s="123" t="s">
        <v>165</v>
      </c>
      <c r="B31" s="124" t="s">
        <v>166</v>
      </c>
      <c r="C31" s="132">
        <v>16808.3</v>
      </c>
      <c r="D31" s="132">
        <f>D32</f>
        <v>10492.8</v>
      </c>
      <c r="E31" s="132">
        <f>E32</f>
        <v>10800.2</v>
      </c>
    </row>
    <row r="32" spans="1:8" ht="41.4">
      <c r="A32" s="123" t="s">
        <v>167</v>
      </c>
      <c r="B32" s="124" t="s">
        <v>16</v>
      </c>
      <c r="C32" s="132">
        <v>16808.3</v>
      </c>
      <c r="D32" s="132">
        <v>10492.8</v>
      </c>
      <c r="E32" s="132">
        <v>10800.2</v>
      </c>
    </row>
    <row r="33" spans="1:12" ht="27.6">
      <c r="A33" s="123" t="s">
        <v>168</v>
      </c>
      <c r="B33" s="124" t="s">
        <v>169</v>
      </c>
      <c r="C33" s="132">
        <f>C34</f>
        <v>9234</v>
      </c>
      <c r="D33" s="132">
        <f>D34</f>
        <v>9525.2000000000007</v>
      </c>
      <c r="E33" s="132">
        <f>E34</f>
        <v>9827.4</v>
      </c>
    </row>
    <row r="34" spans="1:12" ht="41.4">
      <c r="A34" s="125" t="s">
        <v>170</v>
      </c>
      <c r="B34" s="126" t="s">
        <v>171</v>
      </c>
      <c r="C34" s="133">
        <v>9234</v>
      </c>
      <c r="D34" s="133">
        <v>9525.2000000000007</v>
      </c>
      <c r="E34" s="133">
        <v>9827.4</v>
      </c>
    </row>
    <row r="35" spans="1:12" ht="27.6">
      <c r="A35" s="123" t="s">
        <v>172</v>
      </c>
      <c r="B35" s="124" t="s">
        <v>173</v>
      </c>
      <c r="C35" s="132">
        <v>3076.5</v>
      </c>
      <c r="D35" s="132">
        <v>810</v>
      </c>
      <c r="E35" s="132">
        <v>810</v>
      </c>
    </row>
    <row r="36" spans="1:12" ht="13.8">
      <c r="A36" s="125" t="s">
        <v>174</v>
      </c>
      <c r="B36" s="126" t="s">
        <v>175</v>
      </c>
      <c r="C36" s="133">
        <v>3076.5</v>
      </c>
      <c r="D36" s="133">
        <v>810</v>
      </c>
      <c r="E36" s="133">
        <v>810</v>
      </c>
      <c r="F36" s="179"/>
      <c r="G36" s="279"/>
      <c r="H36" s="279"/>
    </row>
    <row r="37" spans="1:12" ht="27.6">
      <c r="A37" s="123" t="s">
        <v>333</v>
      </c>
      <c r="B37" s="124" t="s">
        <v>334</v>
      </c>
      <c r="C37" s="132">
        <v>4345.2</v>
      </c>
      <c r="D37" s="133">
        <v>0</v>
      </c>
      <c r="E37" s="133">
        <v>0</v>
      </c>
      <c r="F37" s="174"/>
      <c r="G37" s="174"/>
    </row>
    <row r="38" spans="1:12" ht="27.6">
      <c r="A38" s="125" t="s">
        <v>333</v>
      </c>
      <c r="B38" s="126" t="s">
        <v>334</v>
      </c>
      <c r="C38" s="133">
        <v>4345.2</v>
      </c>
      <c r="D38" s="133">
        <v>0</v>
      </c>
      <c r="E38" s="133">
        <v>0</v>
      </c>
      <c r="F38" s="174"/>
      <c r="G38" s="174"/>
      <c r="H38" s="174"/>
    </row>
    <row r="39" spans="1:12" ht="27.6">
      <c r="A39" s="123" t="s">
        <v>176</v>
      </c>
      <c r="B39" s="124" t="s">
        <v>177</v>
      </c>
      <c r="C39" s="132">
        <f>C40+C41</f>
        <v>152.6</v>
      </c>
      <c r="D39" s="132">
        <f>D40+D41</f>
        <v>157.6</v>
      </c>
      <c r="E39" s="132">
        <v>162.80000000000001</v>
      </c>
    </row>
    <row r="40" spans="1:12" ht="41.4">
      <c r="A40" s="125" t="s">
        <v>178</v>
      </c>
      <c r="B40" s="126" t="s">
        <v>179</v>
      </c>
      <c r="C40" s="133">
        <v>3.5</v>
      </c>
      <c r="D40" s="133">
        <v>3.5</v>
      </c>
      <c r="E40" s="133">
        <v>3.5</v>
      </c>
    </row>
    <row r="41" spans="1:12" ht="41.4">
      <c r="A41" s="125" t="s">
        <v>180</v>
      </c>
      <c r="B41" s="126" t="s">
        <v>181</v>
      </c>
      <c r="C41" s="133">
        <v>149.1</v>
      </c>
      <c r="D41" s="133">
        <v>154.1</v>
      </c>
      <c r="E41" s="133">
        <v>159.30000000000001</v>
      </c>
    </row>
    <row r="42" spans="1:12" ht="13.8">
      <c r="A42" s="128"/>
      <c r="B42" s="128" t="s">
        <v>365</v>
      </c>
      <c r="C42" s="134">
        <v>23057.200000000001</v>
      </c>
      <c r="D42" s="134">
        <v>16340.2</v>
      </c>
      <c r="E42" s="134">
        <v>17218.900000000001</v>
      </c>
      <c r="K42" s="274"/>
      <c r="L42" s="274"/>
    </row>
    <row r="43" spans="1:12" ht="18">
      <c r="A43" s="41"/>
      <c r="C43" s="42"/>
    </row>
    <row r="44" spans="1:12" ht="18">
      <c r="A44" s="40"/>
      <c r="B44" s="40"/>
      <c r="C44" s="180"/>
    </row>
    <row r="45" spans="1:12" ht="18">
      <c r="A45" s="41"/>
      <c r="C45" s="42"/>
    </row>
    <row r="46" spans="1:12">
      <c r="A46" s="43"/>
    </row>
    <row r="47" spans="1:12">
      <c r="A47" s="43"/>
    </row>
    <row r="48" spans="1:12">
      <c r="A48" s="43"/>
    </row>
    <row r="49" spans="1:1">
      <c r="A49" s="43"/>
    </row>
  </sheetData>
  <mergeCells count="18">
    <mergeCell ref="C6:E6"/>
    <mergeCell ref="G36:H36"/>
    <mergeCell ref="A10:E12"/>
    <mergeCell ref="A13:A15"/>
    <mergeCell ref="B13:B15"/>
    <mergeCell ref="C13:E13"/>
    <mergeCell ref="C14:C15"/>
    <mergeCell ref="C1:E1"/>
    <mergeCell ref="C2:E2"/>
    <mergeCell ref="C3:E3"/>
    <mergeCell ref="C4:E4"/>
    <mergeCell ref="C5:E5"/>
    <mergeCell ref="D14:D15"/>
    <mergeCell ref="E14:E15"/>
    <mergeCell ref="K42:L42"/>
    <mergeCell ref="C7:E7"/>
    <mergeCell ref="C8:E8"/>
    <mergeCell ref="C9:E9"/>
  </mergeCells>
  <pageMargins left="0.78740157480314965" right="0.39370078740157483" top="0.39370078740157483" bottom="0.23622047244094491" header="0.51181102362204722" footer="0.31496062992125984"/>
  <pageSetup paperSize="9" scale="6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K52"/>
  <sheetViews>
    <sheetView view="pageBreakPreview" zoomScale="60" workbookViewId="0">
      <selection activeCell="A12" sqref="A12:A13"/>
    </sheetView>
  </sheetViews>
  <sheetFormatPr defaultColWidth="15" defaultRowHeight="13.2"/>
  <cols>
    <col min="1" max="1" width="64.33203125" style="44" customWidth="1"/>
    <col min="2" max="2" width="9.44140625" style="44" customWidth="1"/>
    <col min="3" max="3" width="12" style="44" customWidth="1"/>
    <col min="4" max="4" width="17.109375" style="58" customWidth="1"/>
    <col min="5" max="6" width="17.109375" style="44" customWidth="1"/>
    <col min="7" max="7" width="0.33203125" style="44" customWidth="1"/>
    <col min="8" max="8" width="10" style="44" hidden="1" customWidth="1"/>
    <col min="9" max="248" width="10" style="44" customWidth="1"/>
    <col min="249" max="249" width="70.44140625" style="44" customWidth="1"/>
    <col min="250" max="16384" width="15" style="44"/>
  </cols>
  <sheetData>
    <row r="1" spans="1:11">
      <c r="A1" s="60"/>
      <c r="B1" s="60"/>
      <c r="C1" s="60"/>
      <c r="D1" s="276" t="s">
        <v>6</v>
      </c>
      <c r="E1" s="276"/>
      <c r="F1" s="276"/>
    </row>
    <row r="2" spans="1:11">
      <c r="A2" s="60"/>
      <c r="B2" s="60"/>
      <c r="C2" s="60"/>
      <c r="D2" s="276" t="s">
        <v>143</v>
      </c>
      <c r="E2" s="276"/>
      <c r="F2" s="276"/>
    </row>
    <row r="3" spans="1:11">
      <c r="A3" s="60"/>
      <c r="B3" s="60"/>
      <c r="C3" s="60"/>
      <c r="D3" s="276" t="s">
        <v>2</v>
      </c>
      <c r="E3" s="276"/>
      <c r="F3" s="276"/>
    </row>
    <row r="4" spans="1:11">
      <c r="A4" s="60"/>
      <c r="B4" s="60"/>
      <c r="C4" s="60"/>
      <c r="D4" s="276" t="s">
        <v>3</v>
      </c>
      <c r="E4" s="276"/>
      <c r="F4" s="276"/>
    </row>
    <row r="5" spans="1:11">
      <c r="A5" s="60"/>
      <c r="B5" s="60"/>
      <c r="C5" s="60"/>
      <c r="D5" s="276" t="s">
        <v>4</v>
      </c>
      <c r="E5" s="276"/>
      <c r="F5" s="276"/>
    </row>
    <row r="6" spans="1:11">
      <c r="A6" s="60"/>
      <c r="B6" s="60"/>
      <c r="C6" s="60"/>
      <c r="D6" s="276" t="s">
        <v>5</v>
      </c>
      <c r="E6" s="276"/>
      <c r="F6" s="276"/>
    </row>
    <row r="7" spans="1:11">
      <c r="A7" s="60"/>
      <c r="B7" s="60"/>
      <c r="C7" s="60"/>
      <c r="D7" s="275" t="s">
        <v>368</v>
      </c>
      <c r="E7" s="276"/>
      <c r="F7" s="276"/>
    </row>
    <row r="8" spans="1:11">
      <c r="A8" s="62"/>
      <c r="B8" s="62"/>
      <c r="C8" s="62"/>
      <c r="D8" s="277" t="s">
        <v>17</v>
      </c>
      <c r="E8" s="277"/>
      <c r="F8" s="277"/>
    </row>
    <row r="9" spans="1:11">
      <c r="A9" s="64"/>
      <c r="B9" s="64"/>
      <c r="C9" s="64"/>
      <c r="D9" s="278"/>
      <c r="E9" s="278"/>
      <c r="F9" s="278"/>
    </row>
    <row r="10" spans="1:11" ht="60" customHeight="1">
      <c r="A10" s="289" t="s">
        <v>231</v>
      </c>
      <c r="B10" s="289"/>
      <c r="C10" s="289"/>
      <c r="D10" s="289"/>
      <c r="E10" s="289"/>
      <c r="F10" s="289"/>
      <c r="G10" s="45"/>
      <c r="H10" s="45"/>
      <c r="I10" s="45"/>
    </row>
    <row r="11" spans="1:11" ht="15" customHeight="1" thickBot="1">
      <c r="A11" s="59"/>
      <c r="B11" s="46"/>
      <c r="C11" s="46"/>
      <c r="D11" s="47"/>
      <c r="E11" s="45"/>
      <c r="F11" s="45"/>
      <c r="G11" s="45"/>
      <c r="H11" s="45"/>
      <c r="I11" s="45"/>
    </row>
    <row r="12" spans="1:11" ht="24" customHeight="1">
      <c r="A12" s="288" t="s">
        <v>18</v>
      </c>
      <c r="B12" s="288" t="s">
        <v>19</v>
      </c>
      <c r="C12" s="288"/>
      <c r="D12" s="287" t="s">
        <v>146</v>
      </c>
      <c r="E12" s="287" t="s">
        <v>151</v>
      </c>
      <c r="F12" s="287" t="s">
        <v>232</v>
      </c>
      <c r="G12" s="45"/>
      <c r="H12" s="45"/>
      <c r="I12" s="45"/>
    </row>
    <row r="13" spans="1:11" ht="15.75" customHeight="1">
      <c r="A13" s="288"/>
      <c r="B13" s="66" t="s">
        <v>20</v>
      </c>
      <c r="C13" s="66" t="s">
        <v>21</v>
      </c>
      <c r="D13" s="287"/>
      <c r="E13" s="287"/>
      <c r="F13" s="287"/>
      <c r="G13" s="45"/>
      <c r="H13" s="45"/>
      <c r="I13" s="45"/>
      <c r="J13" s="45"/>
      <c r="K13" s="45"/>
    </row>
    <row r="14" spans="1:11" ht="15.6">
      <c r="A14" s="67" t="s">
        <v>182</v>
      </c>
      <c r="B14" s="68" t="s">
        <v>22</v>
      </c>
      <c r="C14" s="69"/>
      <c r="D14" s="134">
        <f>D15+D16+D17+D18</f>
        <v>8916.1999999999989</v>
      </c>
      <c r="E14" s="134">
        <f>E15+E16+E17+E18</f>
        <v>8288.7999999999993</v>
      </c>
      <c r="F14" s="134">
        <f>F15+F16+F17+F18</f>
        <v>8413.5</v>
      </c>
      <c r="G14" s="45"/>
      <c r="H14" s="45"/>
      <c r="I14" s="45"/>
      <c r="J14" s="45"/>
      <c r="K14" s="45"/>
    </row>
    <row r="15" spans="1:11" ht="45.75" customHeight="1">
      <c r="A15" s="70" t="s">
        <v>23</v>
      </c>
      <c r="B15" s="71"/>
      <c r="C15" s="72" t="s">
        <v>24</v>
      </c>
      <c r="D15" s="135">
        <v>199.7</v>
      </c>
      <c r="E15" s="136">
        <v>202.4</v>
      </c>
      <c r="F15" s="136">
        <v>205.1</v>
      </c>
      <c r="G15" s="48"/>
      <c r="H15" s="45"/>
      <c r="I15" s="45"/>
      <c r="J15" s="45"/>
      <c r="K15" s="45"/>
    </row>
    <row r="16" spans="1:11" ht="49.5" customHeight="1">
      <c r="A16" s="70" t="s">
        <v>74</v>
      </c>
      <c r="B16" s="71"/>
      <c r="C16" s="72" t="s">
        <v>25</v>
      </c>
      <c r="D16" s="136">
        <v>7566</v>
      </c>
      <c r="E16" s="136">
        <v>7349.8</v>
      </c>
      <c r="F16" s="136">
        <v>7447.8</v>
      </c>
      <c r="G16" s="48"/>
      <c r="H16" s="45">
        <v>119.5</v>
      </c>
      <c r="I16" s="45"/>
      <c r="J16" s="45"/>
      <c r="K16" s="45"/>
    </row>
    <row r="17" spans="1:11" ht="39.75" customHeight="1">
      <c r="A17" s="73" t="s">
        <v>26</v>
      </c>
      <c r="B17" s="74"/>
      <c r="C17" s="72" t="s">
        <v>27</v>
      </c>
      <c r="D17" s="136">
        <v>226.9</v>
      </c>
      <c r="E17" s="136">
        <v>192.6</v>
      </c>
      <c r="F17" s="136">
        <v>194.6</v>
      </c>
      <c r="G17" s="48"/>
      <c r="H17" s="45"/>
      <c r="I17" s="45"/>
      <c r="J17" s="45"/>
      <c r="K17" s="45"/>
    </row>
    <row r="18" spans="1:11" ht="13.8">
      <c r="A18" s="76" t="s">
        <v>28</v>
      </c>
      <c r="B18" s="35"/>
      <c r="C18" s="35" t="s">
        <v>29</v>
      </c>
      <c r="D18" s="136">
        <v>923.6</v>
      </c>
      <c r="E18" s="136">
        <v>544</v>
      </c>
      <c r="F18" s="136">
        <v>566</v>
      </c>
      <c r="G18" s="48"/>
      <c r="H18" s="45">
        <v>94.4</v>
      </c>
      <c r="I18" s="45"/>
      <c r="J18" s="45"/>
      <c r="K18" s="45"/>
    </row>
    <row r="19" spans="1:11" ht="26.25" customHeight="1">
      <c r="A19" s="77" t="s">
        <v>183</v>
      </c>
      <c r="B19" s="69" t="s">
        <v>31</v>
      </c>
      <c r="C19" s="69"/>
      <c r="D19" s="134">
        <f>D20</f>
        <v>149.1</v>
      </c>
      <c r="E19" s="134">
        <v>154.1</v>
      </c>
      <c r="F19" s="134">
        <f>F20</f>
        <v>159.30000000000001</v>
      </c>
      <c r="G19" s="48"/>
      <c r="H19" s="45"/>
      <c r="I19" s="45"/>
      <c r="J19" s="45"/>
      <c r="K19" s="45"/>
    </row>
    <row r="20" spans="1:11" ht="21.75" customHeight="1">
      <c r="A20" s="73" t="s">
        <v>32</v>
      </c>
      <c r="B20" s="69"/>
      <c r="C20" s="78" t="s">
        <v>33</v>
      </c>
      <c r="D20" s="136">
        <v>149.1</v>
      </c>
      <c r="E20" s="136">
        <v>154.1</v>
      </c>
      <c r="F20" s="136">
        <v>159.30000000000001</v>
      </c>
      <c r="G20" s="48"/>
      <c r="H20" s="45"/>
      <c r="I20" s="45"/>
      <c r="J20" s="45"/>
      <c r="K20" s="45"/>
    </row>
    <row r="21" spans="1:11" ht="31.5" customHeight="1">
      <c r="A21" s="77" t="s">
        <v>184</v>
      </c>
      <c r="B21" s="69" t="s">
        <v>35</v>
      </c>
      <c r="C21" s="69"/>
      <c r="D21" s="134">
        <f>D22+D23</f>
        <v>98</v>
      </c>
      <c r="E21" s="134">
        <f>E22+E23</f>
        <v>133.6</v>
      </c>
      <c r="F21" s="134">
        <f>F22+F23</f>
        <v>86</v>
      </c>
      <c r="G21" s="48"/>
      <c r="H21" s="45"/>
      <c r="I21" s="45"/>
      <c r="J21" s="45"/>
      <c r="K21" s="45"/>
    </row>
    <row r="22" spans="1:11" ht="30.75" customHeight="1">
      <c r="A22" s="73" t="s">
        <v>185</v>
      </c>
      <c r="B22" s="79"/>
      <c r="C22" s="72" t="s">
        <v>36</v>
      </c>
      <c r="D22" s="136">
        <v>1.1000000000000001</v>
      </c>
      <c r="E22" s="136">
        <v>70.599999999999994</v>
      </c>
      <c r="F22" s="136">
        <v>22</v>
      </c>
      <c r="G22" s="48"/>
      <c r="H22" s="45"/>
      <c r="I22" s="45"/>
      <c r="J22" s="45"/>
      <c r="K22" s="45"/>
    </row>
    <row r="23" spans="1:11" ht="30.75" customHeight="1">
      <c r="A23" s="73" t="s">
        <v>186</v>
      </c>
      <c r="B23" s="79"/>
      <c r="C23" s="72" t="s">
        <v>37</v>
      </c>
      <c r="D23" s="136">
        <v>96.9</v>
      </c>
      <c r="E23" s="136">
        <v>63</v>
      </c>
      <c r="F23" s="136">
        <v>64</v>
      </c>
      <c r="G23" s="48"/>
      <c r="H23" s="45"/>
      <c r="I23" s="45"/>
      <c r="J23" s="45"/>
      <c r="K23" s="45"/>
    </row>
    <row r="24" spans="1:11" ht="21.75" customHeight="1">
      <c r="A24" s="80" t="s">
        <v>187</v>
      </c>
      <c r="B24" s="69" t="s">
        <v>38</v>
      </c>
      <c r="C24" s="69"/>
      <c r="D24" s="134">
        <f>D25+D26</f>
        <v>2925.5</v>
      </c>
      <c r="E24" s="134">
        <f>E25+E26</f>
        <v>786.69999999999993</v>
      </c>
      <c r="F24" s="134">
        <f>F25+F26</f>
        <v>809.5</v>
      </c>
      <c r="G24" s="48"/>
      <c r="H24" s="45"/>
      <c r="I24" s="45"/>
      <c r="J24" s="45"/>
      <c r="K24" s="45"/>
    </row>
    <row r="25" spans="1:11" ht="13.8">
      <c r="A25" s="81" t="s">
        <v>188</v>
      </c>
      <c r="B25" s="72"/>
      <c r="C25" s="72" t="s">
        <v>39</v>
      </c>
      <c r="D25" s="136">
        <v>2921.5</v>
      </c>
      <c r="E25" s="136">
        <v>782.4</v>
      </c>
      <c r="F25" s="136">
        <v>805.2</v>
      </c>
      <c r="G25" s="48"/>
      <c r="H25" s="45">
        <v>94.1</v>
      </c>
      <c r="I25" s="45"/>
      <c r="J25" s="45"/>
      <c r="K25" s="45"/>
    </row>
    <row r="26" spans="1:11" ht="13.8">
      <c r="A26" s="79" t="s">
        <v>40</v>
      </c>
      <c r="B26" s="72"/>
      <c r="C26" s="72" t="s">
        <v>41</v>
      </c>
      <c r="D26" s="136">
        <v>4</v>
      </c>
      <c r="E26" s="136">
        <v>4.3</v>
      </c>
      <c r="F26" s="136">
        <v>4.3</v>
      </c>
      <c r="G26" s="48"/>
      <c r="H26" s="45"/>
      <c r="I26" s="45"/>
      <c r="J26" s="45"/>
      <c r="K26" s="45"/>
    </row>
    <row r="27" spans="1:11" ht="24.75" customHeight="1">
      <c r="A27" s="80" t="s">
        <v>189</v>
      </c>
      <c r="B27" s="69" t="s">
        <v>42</v>
      </c>
      <c r="C27" s="69"/>
      <c r="D27" s="134">
        <f>D28+D29+D30</f>
        <v>3945.3</v>
      </c>
      <c r="E27" s="134">
        <f>E28+E29+E30</f>
        <v>3160.3999999999996</v>
      </c>
      <c r="F27" s="134">
        <f>F28+F29+F30</f>
        <v>3489.4</v>
      </c>
      <c r="G27" s="48"/>
      <c r="H27" s="45"/>
      <c r="I27" s="45"/>
      <c r="J27" s="45"/>
      <c r="K27" s="45"/>
    </row>
    <row r="28" spans="1:11" ht="13.8">
      <c r="A28" s="79" t="s">
        <v>43</v>
      </c>
      <c r="B28" s="72"/>
      <c r="C28" s="72" t="s">
        <v>44</v>
      </c>
      <c r="D28" s="136">
        <v>906.1</v>
      </c>
      <c r="E28" s="136">
        <v>625.79999999999995</v>
      </c>
      <c r="F28" s="136">
        <v>634.1</v>
      </c>
      <c r="G28" s="48"/>
      <c r="H28" s="45">
        <v>90</v>
      </c>
      <c r="I28" s="45"/>
      <c r="J28" s="45"/>
      <c r="K28" s="45"/>
    </row>
    <row r="29" spans="1:11" ht="13.8">
      <c r="A29" s="79" t="s">
        <v>45</v>
      </c>
      <c r="B29" s="72"/>
      <c r="C29" s="72" t="s">
        <v>46</v>
      </c>
      <c r="D29" s="136">
        <v>70.900000000000006</v>
      </c>
      <c r="E29" s="136">
        <v>60</v>
      </c>
      <c r="F29" s="136">
        <v>60</v>
      </c>
      <c r="G29" s="48"/>
      <c r="H29" s="45"/>
      <c r="I29" s="45"/>
      <c r="J29" s="45"/>
      <c r="K29" s="45"/>
    </row>
    <row r="30" spans="1:11" ht="13.8">
      <c r="A30" s="79" t="s">
        <v>47</v>
      </c>
      <c r="B30" s="72"/>
      <c r="C30" s="72" t="s">
        <v>48</v>
      </c>
      <c r="D30" s="136">
        <v>2968.3</v>
      </c>
      <c r="E30" s="136">
        <v>2474.6</v>
      </c>
      <c r="F30" s="136">
        <v>2795.3</v>
      </c>
      <c r="G30" s="48"/>
      <c r="H30" s="45">
        <v>50</v>
      </c>
      <c r="I30" s="45"/>
      <c r="J30" s="45"/>
      <c r="K30" s="45"/>
    </row>
    <row r="31" spans="1:11" ht="20.25" customHeight="1">
      <c r="A31" s="82" t="s">
        <v>190</v>
      </c>
      <c r="B31" s="69" t="s">
        <v>49</v>
      </c>
      <c r="C31" s="69"/>
      <c r="D31" s="134">
        <v>6896.6</v>
      </c>
      <c r="E31" s="134">
        <v>2372.1</v>
      </c>
      <c r="F31" s="134">
        <f>F32</f>
        <v>2403.8000000000002</v>
      </c>
      <c r="G31" s="48"/>
      <c r="H31" s="45"/>
      <c r="I31" s="45"/>
      <c r="J31" s="45"/>
      <c r="K31" s="45"/>
    </row>
    <row r="32" spans="1:11" ht="20.25" customHeight="1">
      <c r="A32" s="129" t="s">
        <v>142</v>
      </c>
      <c r="B32" s="69"/>
      <c r="C32" s="78" t="s">
        <v>50</v>
      </c>
      <c r="D32" s="136">
        <v>6896.6</v>
      </c>
      <c r="E32" s="136">
        <v>2372.1</v>
      </c>
      <c r="F32" s="136">
        <v>2403.8000000000002</v>
      </c>
      <c r="G32" s="48"/>
      <c r="H32" s="45">
        <v>52</v>
      </c>
      <c r="I32" s="45"/>
      <c r="J32" s="45"/>
      <c r="K32" s="45"/>
    </row>
    <row r="33" spans="1:11" ht="20.25" customHeight="1">
      <c r="A33" s="82" t="s">
        <v>191</v>
      </c>
      <c r="B33" s="69" t="s">
        <v>51</v>
      </c>
      <c r="C33" s="69"/>
      <c r="D33" s="134">
        <f>D34+D35</f>
        <v>397</v>
      </c>
      <c r="E33" s="134">
        <f>E34+E35</f>
        <v>402.3</v>
      </c>
      <c r="F33" s="134">
        <f>F34+F35</f>
        <v>407.6</v>
      </c>
      <c r="G33" s="48"/>
      <c r="H33" s="45"/>
      <c r="I33" s="45"/>
      <c r="J33" s="45"/>
      <c r="K33" s="45"/>
    </row>
    <row r="34" spans="1:11" ht="15.6">
      <c r="A34" s="75" t="s">
        <v>52</v>
      </c>
      <c r="B34" s="69"/>
      <c r="C34" s="72" t="s">
        <v>53</v>
      </c>
      <c r="D34" s="136">
        <v>396</v>
      </c>
      <c r="E34" s="136">
        <v>401.3</v>
      </c>
      <c r="F34" s="136">
        <v>406.6</v>
      </c>
      <c r="G34" s="48"/>
      <c r="H34" s="45"/>
      <c r="I34" s="45"/>
      <c r="J34" s="45"/>
      <c r="K34" s="45"/>
    </row>
    <row r="35" spans="1:11" ht="13.8">
      <c r="A35" s="75" t="s">
        <v>54</v>
      </c>
      <c r="B35" s="72"/>
      <c r="C35" s="72" t="s">
        <v>55</v>
      </c>
      <c r="D35" s="136">
        <v>1</v>
      </c>
      <c r="E35" s="136">
        <v>1</v>
      </c>
      <c r="F35" s="136">
        <v>1</v>
      </c>
      <c r="G35" s="48"/>
      <c r="H35" s="45"/>
      <c r="I35" s="45"/>
      <c r="J35" s="45"/>
      <c r="K35" s="45"/>
    </row>
    <row r="36" spans="1:11" ht="20.25" customHeight="1">
      <c r="A36" s="82" t="s">
        <v>192</v>
      </c>
      <c r="B36" s="69" t="s">
        <v>56</v>
      </c>
      <c r="C36" s="69"/>
      <c r="D36" s="134">
        <f>D37</f>
        <v>708.5</v>
      </c>
      <c r="E36" s="134">
        <f>E37</f>
        <v>667.3</v>
      </c>
      <c r="F36" s="134">
        <f>F37</f>
        <v>676.2</v>
      </c>
      <c r="G36" s="48"/>
      <c r="H36" s="45"/>
      <c r="I36" s="45"/>
      <c r="J36" s="45"/>
      <c r="K36" s="45"/>
    </row>
    <row r="37" spans="1:11" ht="13.8">
      <c r="A37" s="83" t="s">
        <v>57</v>
      </c>
      <c r="B37" s="72"/>
      <c r="C37" s="72" t="s">
        <v>58</v>
      </c>
      <c r="D37" s="136">
        <v>708.5</v>
      </c>
      <c r="E37" s="136">
        <v>667.3</v>
      </c>
      <c r="F37" s="136">
        <v>676.2</v>
      </c>
      <c r="G37" s="49"/>
      <c r="H37" s="45"/>
      <c r="I37" s="45"/>
      <c r="J37" s="45"/>
      <c r="K37" s="45"/>
    </row>
    <row r="38" spans="1:11" ht="20.25" customHeight="1">
      <c r="A38" s="84" t="s">
        <v>147</v>
      </c>
      <c r="B38" s="131" t="s">
        <v>193</v>
      </c>
      <c r="C38" s="131"/>
      <c r="D38" s="134">
        <v>0</v>
      </c>
      <c r="E38" s="134">
        <f>E39</f>
        <v>374.9</v>
      </c>
      <c r="F38" s="134">
        <f>F39</f>
        <v>773.6</v>
      </c>
      <c r="G38" s="48"/>
      <c r="H38" s="45"/>
      <c r="I38" s="45"/>
      <c r="J38" s="45"/>
      <c r="K38" s="45"/>
    </row>
    <row r="39" spans="1:11" ht="15.6">
      <c r="A39" s="86" t="s">
        <v>147</v>
      </c>
      <c r="B39" s="131"/>
      <c r="C39" s="130" t="s">
        <v>194</v>
      </c>
      <c r="D39" s="134">
        <v>0</v>
      </c>
      <c r="E39" s="136">
        <v>374.9</v>
      </c>
      <c r="F39" s="136">
        <v>773.6</v>
      </c>
    </row>
    <row r="40" spans="1:11" ht="17.399999999999999">
      <c r="A40" s="84" t="s">
        <v>148</v>
      </c>
      <c r="B40" s="85"/>
      <c r="C40" s="85"/>
      <c r="D40" s="134">
        <f>D38+D36+D33+D31+D27+D24+D21+D19+D14</f>
        <v>24036.2</v>
      </c>
      <c r="E40" s="134">
        <f>E38+E36+E33+E31+E27+E24+E21+E19+E14</f>
        <v>16340.199999999999</v>
      </c>
      <c r="F40" s="134">
        <f>F38+F36+F33+F31+F27+F24+F21+F19+F14</f>
        <v>17218.900000000001</v>
      </c>
    </row>
    <row r="41" spans="1:11" ht="15.6">
      <c r="A41" s="48"/>
      <c r="B41" s="286"/>
      <c r="C41" s="286"/>
      <c r="D41" s="51"/>
    </row>
    <row r="42" spans="1:11" ht="15.6">
      <c r="A42" s="48"/>
      <c r="B42" s="285"/>
      <c r="C42" s="285"/>
      <c r="D42" s="52"/>
      <c r="E42" s="97"/>
      <c r="F42" s="97"/>
    </row>
    <row r="43" spans="1:11" customFormat="1" ht="18">
      <c r="A43" s="53"/>
      <c r="B43" s="53"/>
      <c r="C43" s="1"/>
      <c r="D43" s="4"/>
    </row>
    <row r="44" spans="1:11" customFormat="1" ht="18">
      <c r="A44" s="54"/>
      <c r="B44" s="55"/>
      <c r="C44" s="1"/>
      <c r="D44" s="4"/>
    </row>
    <row r="45" spans="1:11" customFormat="1" ht="18">
      <c r="A45" s="54"/>
      <c r="B45" s="1"/>
      <c r="C45" s="42"/>
      <c r="D45" s="4"/>
      <c r="F45" s="56"/>
    </row>
    <row r="46" spans="1:11" customFormat="1" ht="18">
      <c r="A46" s="53"/>
      <c r="B46" s="53"/>
      <c r="C46" s="2"/>
      <c r="D46" s="4"/>
    </row>
    <row r="47" spans="1:11" customFormat="1" ht="18">
      <c r="A47" s="54"/>
      <c r="B47" s="1"/>
      <c r="C47" s="1"/>
      <c r="D47" s="4"/>
    </row>
    <row r="48" spans="1:11" customFormat="1">
      <c r="A48" s="57"/>
      <c r="B48" s="1"/>
      <c r="C48" s="1"/>
      <c r="D48" s="4"/>
    </row>
    <row r="49" spans="1:4" customFormat="1">
      <c r="A49" s="57"/>
      <c r="B49" s="1"/>
      <c r="C49" s="1"/>
      <c r="D49" s="4"/>
    </row>
    <row r="50" spans="1:4" customFormat="1">
      <c r="A50" s="57"/>
      <c r="B50" s="1"/>
      <c r="C50" s="1"/>
      <c r="D50" s="4"/>
    </row>
    <row r="51" spans="1:4" customFormat="1">
      <c r="A51" s="57"/>
      <c r="B51" s="1"/>
      <c r="C51" s="1"/>
      <c r="D51" s="4"/>
    </row>
    <row r="52" spans="1:4">
      <c r="A52" s="48"/>
      <c r="B52" s="48"/>
      <c r="C52" s="48"/>
      <c r="D52" s="50"/>
    </row>
  </sheetData>
  <mergeCells count="17">
    <mergeCell ref="D7:F7"/>
    <mergeCell ref="D8:F8"/>
    <mergeCell ref="D9:F9"/>
    <mergeCell ref="A10:F10"/>
    <mergeCell ref="D1:F1"/>
    <mergeCell ref="D2:F2"/>
    <mergeCell ref="D3:F3"/>
    <mergeCell ref="D4:F4"/>
    <mergeCell ref="D5:F5"/>
    <mergeCell ref="D6:F6"/>
    <mergeCell ref="B42:C42"/>
    <mergeCell ref="B41:C41"/>
    <mergeCell ref="E12:E13"/>
    <mergeCell ref="F12:F13"/>
    <mergeCell ref="A12:A13"/>
    <mergeCell ref="B12:C12"/>
    <mergeCell ref="D12:D13"/>
  </mergeCells>
  <pageMargins left="0.74803149606299213" right="0.35433070866141736" top="0.59055118110236227" bottom="0.39370078740157483" header="0.51181102362204722" footer="0.51181102362204722"/>
  <pageSetup paperSize="9" scale="67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189"/>
  <sheetViews>
    <sheetView view="pageBreakPreview" topLeftCell="A169" zoomScale="60" zoomScaleNormal="85" workbookViewId="0">
      <selection activeCell="E9" sqref="E9:I9"/>
    </sheetView>
  </sheetViews>
  <sheetFormatPr defaultColWidth="9.109375" defaultRowHeight="13.8"/>
  <cols>
    <col min="1" max="1" width="48.88671875" style="5" customWidth="1"/>
    <col min="2" max="2" width="6.5546875" style="5" customWidth="1"/>
    <col min="3" max="3" width="4.5546875" style="33" customWidth="1"/>
    <col min="4" max="4" width="4" style="33" customWidth="1"/>
    <col min="5" max="5" width="13.33203125" style="33" customWidth="1"/>
    <col min="6" max="6" width="6.5546875" style="33" customWidth="1"/>
    <col min="7" max="8" width="12.44140625" style="33" customWidth="1"/>
    <col min="9" max="9" width="12.44140625" style="22" customWidth="1"/>
    <col min="10" max="10" width="10.44140625" style="5" hidden="1" customWidth="1"/>
    <col min="11" max="11" width="5.5546875" style="5" hidden="1" customWidth="1"/>
    <col min="12" max="13" width="8.88671875" style="5" hidden="1" customWidth="1"/>
    <col min="14" max="14" width="22.44140625" style="5" customWidth="1"/>
    <col min="15" max="16" width="5.88671875" style="5" customWidth="1"/>
    <col min="17" max="17" width="6.109375" style="5" customWidth="1"/>
    <col min="18" max="16384" width="9.109375" style="5"/>
  </cols>
  <sheetData>
    <row r="1" spans="1:13" ht="14.4">
      <c r="A1" s="98"/>
      <c r="B1" s="98"/>
      <c r="C1" s="98"/>
      <c r="D1" s="98"/>
      <c r="E1" s="291" t="s">
        <v>6</v>
      </c>
      <c r="F1" s="291"/>
      <c r="G1" s="291"/>
      <c r="H1" s="291"/>
      <c r="I1" s="291"/>
      <c r="J1" s="26"/>
      <c r="K1" s="26"/>
    </row>
    <row r="2" spans="1:13" ht="14.4">
      <c r="A2" s="98"/>
      <c r="B2" s="98"/>
      <c r="C2" s="98"/>
      <c r="D2" s="98"/>
      <c r="E2" s="291" t="s">
        <v>143</v>
      </c>
      <c r="F2" s="291"/>
      <c r="G2" s="291"/>
      <c r="H2" s="291"/>
      <c r="I2" s="291"/>
      <c r="J2" s="26"/>
      <c r="K2" s="26"/>
    </row>
    <row r="3" spans="1:13" ht="14.4">
      <c r="A3" s="98"/>
      <c r="B3" s="98"/>
      <c r="C3" s="98"/>
      <c r="D3" s="98"/>
      <c r="E3" s="291" t="s">
        <v>2</v>
      </c>
      <c r="F3" s="291"/>
      <c r="G3" s="291"/>
      <c r="H3" s="291"/>
      <c r="I3" s="291"/>
      <c r="J3" s="26"/>
      <c r="K3" s="26"/>
    </row>
    <row r="4" spans="1:13" ht="14.4">
      <c r="A4" s="98"/>
      <c r="B4" s="98"/>
      <c r="C4" s="98"/>
      <c r="D4" s="98"/>
      <c r="E4" s="291" t="s">
        <v>3</v>
      </c>
      <c r="F4" s="291"/>
      <c r="G4" s="291"/>
      <c r="H4" s="291"/>
      <c r="I4" s="291"/>
      <c r="J4" s="26"/>
      <c r="K4" s="26"/>
    </row>
    <row r="5" spans="1:13" ht="14.4">
      <c r="A5" s="98"/>
      <c r="B5" s="98"/>
      <c r="C5" s="98"/>
      <c r="D5" s="98"/>
      <c r="E5" s="291" t="s">
        <v>4</v>
      </c>
      <c r="F5" s="291"/>
      <c r="G5" s="291"/>
      <c r="H5" s="291"/>
      <c r="I5" s="291"/>
      <c r="J5" s="26"/>
      <c r="K5" s="26"/>
    </row>
    <row r="6" spans="1:13" ht="14.4">
      <c r="A6" s="98"/>
      <c r="B6" s="98"/>
      <c r="C6" s="98"/>
      <c r="D6" s="98"/>
      <c r="E6" s="291" t="s">
        <v>5</v>
      </c>
      <c r="F6" s="291"/>
      <c r="G6" s="291"/>
      <c r="H6" s="291"/>
      <c r="I6" s="291"/>
      <c r="J6" s="26"/>
      <c r="K6" s="26"/>
    </row>
    <row r="7" spans="1:13" ht="14.4">
      <c r="A7" s="99"/>
      <c r="B7" s="99"/>
      <c r="C7" s="99"/>
      <c r="D7" s="99"/>
      <c r="E7" s="291" t="s">
        <v>367</v>
      </c>
      <c r="F7" s="291"/>
      <c r="G7" s="291"/>
      <c r="H7" s="291"/>
      <c r="I7" s="291"/>
      <c r="J7" s="26"/>
      <c r="K7" s="26"/>
    </row>
    <row r="8" spans="1:13" ht="14.4">
      <c r="A8" s="99"/>
      <c r="B8" s="99"/>
      <c r="C8" s="99"/>
      <c r="D8" s="99"/>
      <c r="E8" s="292" t="s">
        <v>135</v>
      </c>
      <c r="F8" s="292"/>
      <c r="G8" s="292"/>
      <c r="H8" s="292"/>
      <c r="I8" s="292"/>
      <c r="J8" s="6"/>
      <c r="K8" s="6"/>
    </row>
    <row r="9" spans="1:13" ht="10.5" customHeight="1">
      <c r="A9" s="99"/>
      <c r="B9" s="99"/>
      <c r="C9" s="99"/>
      <c r="D9" s="99"/>
      <c r="E9" s="293"/>
      <c r="F9" s="293"/>
      <c r="G9" s="293"/>
      <c r="H9" s="293"/>
      <c r="I9" s="293"/>
      <c r="J9" s="6"/>
      <c r="K9" s="6"/>
    </row>
    <row r="10" spans="1:13" ht="50.25" customHeight="1">
      <c r="A10" s="294" t="s">
        <v>239</v>
      </c>
      <c r="B10" s="294"/>
      <c r="C10" s="294"/>
      <c r="D10" s="294"/>
      <c r="E10" s="294"/>
      <c r="F10" s="294"/>
      <c r="G10" s="294"/>
      <c r="H10" s="294"/>
      <c r="I10" s="294"/>
      <c r="J10" s="27"/>
      <c r="K10" s="28"/>
    </row>
    <row r="11" spans="1:13" s="7" customFormat="1" ht="18" customHeight="1">
      <c r="A11" s="295" t="s">
        <v>59</v>
      </c>
      <c r="B11" s="290" t="s">
        <v>136</v>
      </c>
      <c r="C11" s="296" t="s">
        <v>60</v>
      </c>
      <c r="D11" s="296" t="s">
        <v>61</v>
      </c>
      <c r="E11" s="296" t="s">
        <v>62</v>
      </c>
      <c r="F11" s="296" t="s">
        <v>63</v>
      </c>
      <c r="G11" s="297" t="s">
        <v>150</v>
      </c>
      <c r="H11" s="297"/>
      <c r="I11" s="297"/>
    </row>
    <row r="12" spans="1:13" s="33" customFormat="1" ht="12.75" customHeight="1">
      <c r="A12" s="295"/>
      <c r="B12" s="290"/>
      <c r="C12" s="296"/>
      <c r="D12" s="296"/>
      <c r="E12" s="296"/>
      <c r="F12" s="296"/>
      <c r="G12" s="297"/>
      <c r="H12" s="297"/>
      <c r="I12" s="297"/>
    </row>
    <row r="13" spans="1:13" s="33" customFormat="1" ht="24.75" customHeight="1" thickBot="1">
      <c r="A13" s="295"/>
      <c r="B13" s="290"/>
      <c r="C13" s="296"/>
      <c r="D13" s="296"/>
      <c r="E13" s="296"/>
      <c r="F13" s="296"/>
      <c r="G13" s="88" t="s">
        <v>146</v>
      </c>
      <c r="H13" s="88" t="s">
        <v>151</v>
      </c>
      <c r="I13" s="111" t="s">
        <v>232</v>
      </c>
    </row>
    <row r="14" spans="1:13" s="33" customFormat="1" ht="47.4" thickBot="1">
      <c r="A14" s="169" t="s">
        <v>137</v>
      </c>
      <c r="B14" s="112" t="s">
        <v>138</v>
      </c>
      <c r="C14" s="113"/>
      <c r="D14" s="113"/>
      <c r="E14" s="113"/>
      <c r="F14" s="113"/>
      <c r="G14" s="114">
        <f>G15+G53+G60+G75+G104+G146+G162+G175+G182</f>
        <v>24036.200000000004</v>
      </c>
      <c r="H14" s="114">
        <f>H15+H53+H60+H75+H104+H146+H162+H175+H182</f>
        <v>16340.199999999999</v>
      </c>
      <c r="I14" s="114">
        <f>I15+I53+I60+I75+I104+I146+I162+I175+I182</f>
        <v>17218.899999999998</v>
      </c>
      <c r="J14" s="87">
        <f>J15+J54+J60+J75+J104+J141+J151+J169</f>
        <v>0</v>
      </c>
      <c r="K14" s="36">
        <f>K15+K54+K60+K75+K104+K141+K151+K169</f>
        <v>0</v>
      </c>
      <c r="L14" s="36">
        <f>L15+L54+L60+L75+L104+L141+L151+L169</f>
        <v>0</v>
      </c>
      <c r="M14" s="36">
        <f>M15+M54+M60+M75+M104+M141+M151+M169</f>
        <v>0</v>
      </c>
    </row>
    <row r="15" spans="1:13" s="8" customFormat="1" ht="14.4">
      <c r="A15" s="115" t="s">
        <v>182</v>
      </c>
      <c r="B15" s="104" t="s">
        <v>138</v>
      </c>
      <c r="C15" s="100" t="s">
        <v>64</v>
      </c>
      <c r="D15" s="100" t="s">
        <v>65</v>
      </c>
      <c r="E15" s="96"/>
      <c r="F15" s="96"/>
      <c r="G15" s="101">
        <v>8916.2000000000007</v>
      </c>
      <c r="H15" s="101">
        <v>8288.7999999999993</v>
      </c>
      <c r="I15" s="101">
        <v>8413.5</v>
      </c>
    </row>
    <row r="16" spans="1:13" s="8" customFormat="1" ht="55.2">
      <c r="A16" s="116" t="s">
        <v>23</v>
      </c>
      <c r="B16" s="137" t="s">
        <v>138</v>
      </c>
      <c r="C16" s="100" t="s">
        <v>64</v>
      </c>
      <c r="D16" s="100" t="s">
        <v>66</v>
      </c>
      <c r="E16" s="117"/>
      <c r="F16" s="117"/>
      <c r="G16" s="102">
        <f>G17</f>
        <v>199.7</v>
      </c>
      <c r="H16" s="102">
        <f t="shared" ref="H16:M16" si="0">H17</f>
        <v>202.4</v>
      </c>
      <c r="I16" s="102">
        <f t="shared" si="0"/>
        <v>205.1</v>
      </c>
      <c r="J16" s="102">
        <f t="shared" si="0"/>
        <v>0</v>
      </c>
      <c r="K16" s="102">
        <f t="shared" si="0"/>
        <v>0</v>
      </c>
      <c r="L16" s="102">
        <f t="shared" si="0"/>
        <v>0</v>
      </c>
      <c r="M16" s="102">
        <f t="shared" si="0"/>
        <v>0</v>
      </c>
    </row>
    <row r="17" spans="1:12" s="9" customFormat="1" ht="41.4">
      <c r="A17" s="115" t="s">
        <v>220</v>
      </c>
      <c r="B17" s="104" t="s">
        <v>138</v>
      </c>
      <c r="C17" s="100" t="s">
        <v>64</v>
      </c>
      <c r="D17" s="100" t="s">
        <v>66</v>
      </c>
      <c r="E17" s="117" t="s">
        <v>67</v>
      </c>
      <c r="F17" s="117"/>
      <c r="G17" s="102">
        <f t="shared" ref="G17:H20" si="1">G18</f>
        <v>199.7</v>
      </c>
      <c r="H17" s="102">
        <f t="shared" si="1"/>
        <v>202.4</v>
      </c>
      <c r="I17" s="102">
        <f>I18</f>
        <v>205.1</v>
      </c>
    </row>
    <row r="18" spans="1:12" s="9" customFormat="1" ht="27.6">
      <c r="A18" s="138" t="s">
        <v>68</v>
      </c>
      <c r="B18" s="137" t="s">
        <v>138</v>
      </c>
      <c r="C18" s="104" t="s">
        <v>64</v>
      </c>
      <c r="D18" s="104" t="s">
        <v>66</v>
      </c>
      <c r="E18" s="94" t="s">
        <v>69</v>
      </c>
      <c r="F18" s="94"/>
      <c r="G18" s="107">
        <f t="shared" si="1"/>
        <v>199.7</v>
      </c>
      <c r="H18" s="107">
        <f t="shared" si="1"/>
        <v>202.4</v>
      </c>
      <c r="I18" s="107">
        <f>I19</f>
        <v>205.1</v>
      </c>
    </row>
    <row r="19" spans="1:12">
      <c r="A19" s="139" t="s">
        <v>70</v>
      </c>
      <c r="B19" s="104" t="s">
        <v>138</v>
      </c>
      <c r="C19" s="104" t="s">
        <v>64</v>
      </c>
      <c r="D19" s="104" t="s">
        <v>66</v>
      </c>
      <c r="E19" s="94" t="s">
        <v>71</v>
      </c>
      <c r="F19" s="94"/>
      <c r="G19" s="107">
        <f t="shared" si="1"/>
        <v>199.7</v>
      </c>
      <c r="H19" s="107">
        <f t="shared" si="1"/>
        <v>202.4</v>
      </c>
      <c r="I19" s="107">
        <f>I20</f>
        <v>205.1</v>
      </c>
    </row>
    <row r="20" spans="1:12" ht="28.2">
      <c r="A20" s="140" t="s">
        <v>72</v>
      </c>
      <c r="B20" s="137" t="s">
        <v>138</v>
      </c>
      <c r="C20" s="104" t="s">
        <v>64</v>
      </c>
      <c r="D20" s="104" t="s">
        <v>66</v>
      </c>
      <c r="E20" s="141" t="s">
        <v>73</v>
      </c>
      <c r="F20" s="141"/>
      <c r="G20" s="107">
        <f t="shared" si="1"/>
        <v>199.7</v>
      </c>
      <c r="H20" s="107">
        <f t="shared" si="1"/>
        <v>202.4</v>
      </c>
      <c r="I20" s="107">
        <f>I21</f>
        <v>205.1</v>
      </c>
      <c r="L20" s="5">
        <v>27</v>
      </c>
    </row>
    <row r="21" spans="1:12" s="10" customFormat="1" ht="27.6">
      <c r="A21" s="142" t="s">
        <v>200</v>
      </c>
      <c r="B21" s="104" t="s">
        <v>138</v>
      </c>
      <c r="C21" s="104" t="s">
        <v>64</v>
      </c>
      <c r="D21" s="104" t="s">
        <v>66</v>
      </c>
      <c r="E21" s="141" t="s">
        <v>73</v>
      </c>
      <c r="F21" s="141">
        <v>200</v>
      </c>
      <c r="G21" s="143">
        <v>199.7</v>
      </c>
      <c r="H21" s="143">
        <v>202.4</v>
      </c>
      <c r="I21" s="144">
        <v>205.1</v>
      </c>
    </row>
    <row r="22" spans="1:12" ht="55.2">
      <c r="A22" s="115" t="s">
        <v>74</v>
      </c>
      <c r="B22" s="137" t="s">
        <v>138</v>
      </c>
      <c r="C22" s="100" t="s">
        <v>64</v>
      </c>
      <c r="D22" s="100" t="s">
        <v>75</v>
      </c>
      <c r="E22" s="96"/>
      <c r="F22" s="96"/>
      <c r="G22" s="102">
        <f>G23</f>
        <v>7566</v>
      </c>
      <c r="H22" s="102">
        <f>H23</f>
        <v>7349.8</v>
      </c>
      <c r="I22" s="102">
        <f>I23</f>
        <v>7447.7999999999993</v>
      </c>
    </row>
    <row r="23" spans="1:12" ht="41.4">
      <c r="A23" s="115" t="s">
        <v>220</v>
      </c>
      <c r="B23" s="104" t="s">
        <v>138</v>
      </c>
      <c r="C23" s="100" t="s">
        <v>64</v>
      </c>
      <c r="D23" s="100" t="s">
        <v>75</v>
      </c>
      <c r="E23" s="117" t="s">
        <v>67</v>
      </c>
      <c r="F23" s="117"/>
      <c r="G23" s="102">
        <f>G24+G28</f>
        <v>7566</v>
      </c>
      <c r="H23" s="102">
        <f>H24+H28</f>
        <v>7349.8</v>
      </c>
      <c r="I23" s="102">
        <f>I24+I28</f>
        <v>7447.7999999999993</v>
      </c>
    </row>
    <row r="24" spans="1:12" ht="55.2">
      <c r="A24" s="138" t="s">
        <v>76</v>
      </c>
      <c r="B24" s="137" t="s">
        <v>138</v>
      </c>
      <c r="C24" s="104" t="s">
        <v>64</v>
      </c>
      <c r="D24" s="104" t="s">
        <v>75</v>
      </c>
      <c r="E24" s="94" t="s">
        <v>77</v>
      </c>
      <c r="F24" s="94"/>
      <c r="G24" s="107">
        <f t="shared" ref="G24:I26" si="2">G25</f>
        <v>1277.2</v>
      </c>
      <c r="H24" s="107">
        <f t="shared" si="2"/>
        <v>1294.2</v>
      </c>
      <c r="I24" s="107">
        <f t="shared" si="2"/>
        <v>1311.5</v>
      </c>
    </row>
    <row r="25" spans="1:12">
      <c r="A25" s="139" t="s">
        <v>70</v>
      </c>
      <c r="B25" s="104" t="s">
        <v>138</v>
      </c>
      <c r="C25" s="104" t="s">
        <v>64</v>
      </c>
      <c r="D25" s="104" t="s">
        <v>75</v>
      </c>
      <c r="E25" s="94" t="s">
        <v>78</v>
      </c>
      <c r="F25" s="94"/>
      <c r="G25" s="107">
        <f t="shared" si="2"/>
        <v>1277.2</v>
      </c>
      <c r="H25" s="107">
        <f t="shared" si="2"/>
        <v>1294.2</v>
      </c>
      <c r="I25" s="107">
        <f t="shared" si="2"/>
        <v>1311.5</v>
      </c>
    </row>
    <row r="26" spans="1:12" ht="28.2">
      <c r="A26" s="140" t="s">
        <v>72</v>
      </c>
      <c r="B26" s="137" t="s">
        <v>138</v>
      </c>
      <c r="C26" s="104" t="s">
        <v>64</v>
      </c>
      <c r="D26" s="104" t="s">
        <v>75</v>
      </c>
      <c r="E26" s="94" t="s">
        <v>79</v>
      </c>
      <c r="F26" s="94"/>
      <c r="G26" s="107">
        <f t="shared" si="2"/>
        <v>1277.2</v>
      </c>
      <c r="H26" s="107">
        <f t="shared" si="2"/>
        <v>1294.2</v>
      </c>
      <c r="I26" s="107">
        <f t="shared" si="2"/>
        <v>1311.5</v>
      </c>
    </row>
    <row r="27" spans="1:12" ht="69">
      <c r="A27" s="142" t="s">
        <v>80</v>
      </c>
      <c r="B27" s="104" t="s">
        <v>138</v>
      </c>
      <c r="C27" s="104" t="s">
        <v>64</v>
      </c>
      <c r="D27" s="104" t="s">
        <v>75</v>
      </c>
      <c r="E27" s="141" t="s">
        <v>79</v>
      </c>
      <c r="F27" s="141">
        <v>100</v>
      </c>
      <c r="G27" s="107">
        <v>1277.2</v>
      </c>
      <c r="H27" s="107">
        <v>1294.2</v>
      </c>
      <c r="I27" s="107">
        <v>1311.5</v>
      </c>
    </row>
    <row r="28" spans="1:12" ht="27.6">
      <c r="A28" s="138" t="s">
        <v>68</v>
      </c>
      <c r="B28" s="137" t="s">
        <v>138</v>
      </c>
      <c r="C28" s="100" t="s">
        <v>64</v>
      </c>
      <c r="D28" s="100" t="s">
        <v>75</v>
      </c>
      <c r="E28" s="96" t="s">
        <v>69</v>
      </c>
      <c r="F28" s="96"/>
      <c r="G28" s="102">
        <f t="shared" ref="G28:I29" si="3">G29</f>
        <v>6288.8</v>
      </c>
      <c r="H28" s="102">
        <f t="shared" si="3"/>
        <v>6055.6</v>
      </c>
      <c r="I28" s="102">
        <f t="shared" si="3"/>
        <v>6136.2999999999993</v>
      </c>
    </row>
    <row r="29" spans="1:12">
      <c r="A29" s="139" t="s">
        <v>70</v>
      </c>
      <c r="B29" s="104" t="s">
        <v>138</v>
      </c>
      <c r="C29" s="104" t="s">
        <v>64</v>
      </c>
      <c r="D29" s="104" t="s">
        <v>75</v>
      </c>
      <c r="E29" s="94" t="s">
        <v>71</v>
      </c>
      <c r="F29" s="94"/>
      <c r="G29" s="107">
        <f t="shared" si="3"/>
        <v>6288.8</v>
      </c>
      <c r="H29" s="107">
        <f t="shared" si="3"/>
        <v>6055.6</v>
      </c>
      <c r="I29" s="107">
        <f t="shared" si="3"/>
        <v>6136.2999999999993</v>
      </c>
      <c r="J29" s="5">
        <v>62</v>
      </c>
      <c r="L29" s="5">
        <v>59</v>
      </c>
    </row>
    <row r="30" spans="1:12" ht="28.2">
      <c r="A30" s="140" t="s">
        <v>72</v>
      </c>
      <c r="B30" s="137" t="s">
        <v>138</v>
      </c>
      <c r="C30" s="104" t="s">
        <v>64</v>
      </c>
      <c r="D30" s="104" t="s">
        <v>75</v>
      </c>
      <c r="E30" s="141" t="s">
        <v>73</v>
      </c>
      <c r="F30" s="141"/>
      <c r="G30" s="107">
        <f>G31+G32</f>
        <v>6288.8</v>
      </c>
      <c r="H30" s="107">
        <f>H31+H32</f>
        <v>6055.6</v>
      </c>
      <c r="I30" s="107">
        <f>I31+I32</f>
        <v>6136.2999999999993</v>
      </c>
    </row>
    <row r="31" spans="1:12" ht="69">
      <c r="A31" s="142" t="s">
        <v>80</v>
      </c>
      <c r="B31" s="104" t="s">
        <v>138</v>
      </c>
      <c r="C31" s="104" t="s">
        <v>64</v>
      </c>
      <c r="D31" s="104" t="s">
        <v>75</v>
      </c>
      <c r="E31" s="141" t="s">
        <v>73</v>
      </c>
      <c r="F31" s="141">
        <v>100</v>
      </c>
      <c r="G31" s="107">
        <v>4569.3</v>
      </c>
      <c r="H31" s="107">
        <v>4630.2</v>
      </c>
      <c r="I31" s="107">
        <v>4691.8999999999996</v>
      </c>
    </row>
    <row r="32" spans="1:12" ht="27.6">
      <c r="A32" s="142" t="s">
        <v>200</v>
      </c>
      <c r="B32" s="104" t="s">
        <v>138</v>
      </c>
      <c r="C32" s="104" t="s">
        <v>64</v>
      </c>
      <c r="D32" s="104" t="s">
        <v>75</v>
      </c>
      <c r="E32" s="141" t="s">
        <v>73</v>
      </c>
      <c r="F32" s="141">
        <v>200</v>
      </c>
      <c r="G32" s="107">
        <v>1719.5</v>
      </c>
      <c r="H32" s="107">
        <v>1425.4</v>
      </c>
      <c r="I32" s="107">
        <v>1444.4</v>
      </c>
    </row>
    <row r="33" spans="1:21" s="9" customFormat="1" ht="41.4">
      <c r="A33" s="116" t="s">
        <v>26</v>
      </c>
      <c r="B33" s="137" t="s">
        <v>138</v>
      </c>
      <c r="C33" s="100" t="s">
        <v>64</v>
      </c>
      <c r="D33" s="100" t="s">
        <v>82</v>
      </c>
      <c r="E33" s="103"/>
      <c r="F33" s="103"/>
      <c r="G33" s="102">
        <v>226.9</v>
      </c>
      <c r="H33" s="102">
        <f t="shared" ref="H33:I35" si="4">H34</f>
        <v>192.6</v>
      </c>
      <c r="I33" s="102">
        <f t="shared" si="4"/>
        <v>194.6</v>
      </c>
    </row>
    <row r="34" spans="1:21" s="9" customFormat="1" ht="28.2">
      <c r="A34" s="145" t="s">
        <v>68</v>
      </c>
      <c r="B34" s="104" t="s">
        <v>138</v>
      </c>
      <c r="C34" s="100" t="s">
        <v>64</v>
      </c>
      <c r="D34" s="100" t="s">
        <v>82</v>
      </c>
      <c r="E34" s="117" t="s">
        <v>67</v>
      </c>
      <c r="F34" s="117"/>
      <c r="G34" s="102">
        <v>226.9</v>
      </c>
      <c r="H34" s="102">
        <f t="shared" si="4"/>
        <v>192.6</v>
      </c>
      <c r="I34" s="102">
        <f t="shared" si="4"/>
        <v>194.6</v>
      </c>
    </row>
    <row r="35" spans="1:21" ht="14.4">
      <c r="A35" s="146" t="s">
        <v>83</v>
      </c>
      <c r="B35" s="137" t="s">
        <v>138</v>
      </c>
      <c r="C35" s="104" t="s">
        <v>64</v>
      </c>
      <c r="D35" s="104" t="s">
        <v>82</v>
      </c>
      <c r="E35" s="94" t="s">
        <v>69</v>
      </c>
      <c r="F35" s="94"/>
      <c r="G35" s="107">
        <v>226.9</v>
      </c>
      <c r="H35" s="107">
        <f t="shared" si="4"/>
        <v>192.6</v>
      </c>
      <c r="I35" s="107">
        <f t="shared" si="4"/>
        <v>194.6</v>
      </c>
    </row>
    <row r="36" spans="1:21" ht="14.4">
      <c r="A36" s="145" t="s">
        <v>70</v>
      </c>
      <c r="B36" s="104" t="s">
        <v>138</v>
      </c>
      <c r="C36" s="104" t="s">
        <v>64</v>
      </c>
      <c r="D36" s="104" t="s">
        <v>82</v>
      </c>
      <c r="E36" s="94" t="s">
        <v>71</v>
      </c>
      <c r="F36" s="94"/>
      <c r="G36" s="107">
        <v>226.9</v>
      </c>
      <c r="H36" s="107">
        <v>192.6</v>
      </c>
      <c r="I36" s="107">
        <v>194.6</v>
      </c>
    </row>
    <row r="37" spans="1:21" ht="55.8">
      <c r="A37" s="140" t="s">
        <v>84</v>
      </c>
      <c r="B37" s="137" t="s">
        <v>138</v>
      </c>
      <c r="C37" s="104" t="s">
        <v>64</v>
      </c>
      <c r="D37" s="104" t="s">
        <v>82</v>
      </c>
      <c r="E37" s="141" t="s">
        <v>85</v>
      </c>
      <c r="F37" s="141"/>
      <c r="G37" s="107">
        <v>190.1</v>
      </c>
      <c r="H37" s="107">
        <v>155.80000000000001</v>
      </c>
      <c r="I37" s="107">
        <v>157.80000000000001</v>
      </c>
    </row>
    <row r="38" spans="1:21" ht="14.4">
      <c r="A38" s="140" t="s">
        <v>86</v>
      </c>
      <c r="B38" s="104" t="s">
        <v>138</v>
      </c>
      <c r="C38" s="104" t="s">
        <v>64</v>
      </c>
      <c r="D38" s="104" t="s">
        <v>82</v>
      </c>
      <c r="E38" s="141" t="s">
        <v>85</v>
      </c>
      <c r="F38" s="141">
        <v>500</v>
      </c>
      <c r="G38" s="107">
        <v>190.1</v>
      </c>
      <c r="H38" s="107">
        <v>155.80000000000001</v>
      </c>
      <c r="I38" s="107">
        <v>157.80000000000001</v>
      </c>
    </row>
    <row r="39" spans="1:21" ht="42">
      <c r="A39" s="140" t="s">
        <v>310</v>
      </c>
      <c r="B39" s="104" t="s">
        <v>138</v>
      </c>
      <c r="C39" s="104" t="s">
        <v>64</v>
      </c>
      <c r="D39" s="104" t="s">
        <v>82</v>
      </c>
      <c r="E39" s="141" t="s">
        <v>238</v>
      </c>
      <c r="F39" s="141"/>
      <c r="G39" s="107">
        <v>36.799999999999997</v>
      </c>
      <c r="H39" s="107">
        <v>36.799999999999997</v>
      </c>
      <c r="I39" s="107">
        <v>36.799999999999997</v>
      </c>
    </row>
    <row r="40" spans="1:21" ht="14.4">
      <c r="A40" s="140" t="s">
        <v>86</v>
      </c>
      <c r="B40" s="104" t="s">
        <v>138</v>
      </c>
      <c r="C40" s="104" t="s">
        <v>64</v>
      </c>
      <c r="D40" s="104" t="s">
        <v>82</v>
      </c>
      <c r="E40" s="141" t="s">
        <v>238</v>
      </c>
      <c r="F40" s="141">
        <v>500</v>
      </c>
      <c r="G40" s="107">
        <v>36.799999999999997</v>
      </c>
      <c r="H40" s="107">
        <v>36.799999999999997</v>
      </c>
      <c r="I40" s="107">
        <v>36.799999999999997</v>
      </c>
    </row>
    <row r="41" spans="1:21" s="8" customFormat="1" ht="14.4">
      <c r="A41" s="147" t="s">
        <v>28</v>
      </c>
      <c r="B41" s="137" t="s">
        <v>138</v>
      </c>
      <c r="C41" s="100" t="s">
        <v>64</v>
      </c>
      <c r="D41" s="100" t="s">
        <v>90</v>
      </c>
      <c r="E41" s="172"/>
      <c r="F41" s="141"/>
      <c r="G41" s="102">
        <f>G42+G47</f>
        <v>923.6</v>
      </c>
      <c r="H41" s="102">
        <f>H42+H47</f>
        <v>544</v>
      </c>
      <c r="I41" s="102">
        <f>I42+I47</f>
        <v>566</v>
      </c>
    </row>
    <row r="42" spans="1:21" s="8" customFormat="1" ht="28.2">
      <c r="A42" s="145" t="s">
        <v>68</v>
      </c>
      <c r="B42" s="104" t="s">
        <v>138</v>
      </c>
      <c r="C42" s="100" t="s">
        <v>64</v>
      </c>
      <c r="D42" s="100" t="s">
        <v>90</v>
      </c>
      <c r="E42" s="117" t="s">
        <v>67</v>
      </c>
      <c r="F42" s="141"/>
      <c r="G42" s="141">
        <f t="shared" ref="G42:I45" si="5">G43</f>
        <v>3.5</v>
      </c>
      <c r="H42" s="141">
        <f t="shared" si="5"/>
        <v>3.5</v>
      </c>
      <c r="I42" s="141">
        <f t="shared" si="5"/>
        <v>3.5</v>
      </c>
    </row>
    <row r="43" spans="1:21" s="8" customFormat="1" ht="14.4">
      <c r="A43" s="146" t="s">
        <v>83</v>
      </c>
      <c r="B43" s="137" t="s">
        <v>138</v>
      </c>
      <c r="C43" s="104" t="s">
        <v>64</v>
      </c>
      <c r="D43" s="104" t="s">
        <v>90</v>
      </c>
      <c r="E43" s="94" t="s">
        <v>69</v>
      </c>
      <c r="F43" s="141"/>
      <c r="G43" s="141">
        <f t="shared" si="5"/>
        <v>3.5</v>
      </c>
      <c r="H43" s="141">
        <f t="shared" si="5"/>
        <v>3.5</v>
      </c>
      <c r="I43" s="141">
        <f t="shared" si="5"/>
        <v>3.5</v>
      </c>
    </row>
    <row r="44" spans="1:21" s="8" customFormat="1" ht="14.4">
      <c r="A44" s="145" t="s">
        <v>70</v>
      </c>
      <c r="B44" s="104" t="s">
        <v>138</v>
      </c>
      <c r="C44" s="104" t="s">
        <v>64</v>
      </c>
      <c r="D44" s="104" t="s">
        <v>90</v>
      </c>
      <c r="E44" s="94" t="s">
        <v>71</v>
      </c>
      <c r="F44" s="141"/>
      <c r="G44" s="141">
        <f t="shared" si="5"/>
        <v>3.5</v>
      </c>
      <c r="H44" s="141">
        <f t="shared" si="5"/>
        <v>3.5</v>
      </c>
      <c r="I44" s="141">
        <f t="shared" si="5"/>
        <v>3.5</v>
      </c>
    </row>
    <row r="45" spans="1:21" s="8" customFormat="1" ht="69">
      <c r="A45" s="148" t="s">
        <v>221</v>
      </c>
      <c r="B45" s="137" t="s">
        <v>138</v>
      </c>
      <c r="C45" s="104" t="s">
        <v>64</v>
      </c>
      <c r="D45" s="104" t="s">
        <v>90</v>
      </c>
      <c r="E45" s="94" t="s">
        <v>91</v>
      </c>
      <c r="F45" s="141"/>
      <c r="G45" s="141">
        <f t="shared" si="5"/>
        <v>3.5</v>
      </c>
      <c r="H45" s="141">
        <f t="shared" si="5"/>
        <v>3.5</v>
      </c>
      <c r="I45" s="141">
        <f t="shared" si="5"/>
        <v>3.5</v>
      </c>
      <c r="N45" s="14"/>
      <c r="O45" s="13"/>
      <c r="P45" s="13"/>
      <c r="Q45" s="13"/>
      <c r="R45" s="13"/>
      <c r="S45" s="13"/>
      <c r="T45" s="15"/>
      <c r="U45" s="15"/>
    </row>
    <row r="46" spans="1:21" s="8" customFormat="1" ht="27.6">
      <c r="A46" s="142" t="s">
        <v>200</v>
      </c>
      <c r="B46" s="137" t="s">
        <v>138</v>
      </c>
      <c r="C46" s="104" t="s">
        <v>64</v>
      </c>
      <c r="D46" s="104" t="s">
        <v>90</v>
      </c>
      <c r="E46" s="94" t="s">
        <v>91</v>
      </c>
      <c r="F46" s="141">
        <v>200</v>
      </c>
      <c r="G46" s="141">
        <v>3.5</v>
      </c>
      <c r="H46" s="141">
        <v>3.5</v>
      </c>
      <c r="I46" s="107">
        <v>3.5</v>
      </c>
    </row>
    <row r="47" spans="1:21" s="9" customFormat="1" ht="41.4">
      <c r="A47" s="118" t="s">
        <v>92</v>
      </c>
      <c r="B47" s="104" t="s">
        <v>138</v>
      </c>
      <c r="C47" s="100" t="s">
        <v>64</v>
      </c>
      <c r="D47" s="100" t="s">
        <v>90</v>
      </c>
      <c r="E47" s="117" t="s">
        <v>88</v>
      </c>
      <c r="F47" s="117"/>
      <c r="G47" s="102">
        <f>G48</f>
        <v>920.1</v>
      </c>
      <c r="H47" s="102">
        <f t="shared" ref="G47:I49" si="6">H48</f>
        <v>540.5</v>
      </c>
      <c r="I47" s="102">
        <f t="shared" si="6"/>
        <v>562.5</v>
      </c>
    </row>
    <row r="48" spans="1:21" s="9" customFormat="1">
      <c r="A48" s="149" t="s">
        <v>70</v>
      </c>
      <c r="B48" s="137" t="s">
        <v>138</v>
      </c>
      <c r="C48" s="104" t="s">
        <v>64</v>
      </c>
      <c r="D48" s="104" t="s">
        <v>90</v>
      </c>
      <c r="E48" s="141" t="s">
        <v>89</v>
      </c>
      <c r="F48" s="141"/>
      <c r="G48" s="107">
        <f t="shared" si="6"/>
        <v>920.1</v>
      </c>
      <c r="H48" s="107">
        <f t="shared" si="6"/>
        <v>540.5</v>
      </c>
      <c r="I48" s="107">
        <f t="shared" si="6"/>
        <v>562.5</v>
      </c>
    </row>
    <row r="49" spans="1:19" s="9" customFormat="1">
      <c r="A49" s="149" t="s">
        <v>70</v>
      </c>
      <c r="B49" s="104" t="s">
        <v>138</v>
      </c>
      <c r="C49" s="104" t="s">
        <v>64</v>
      </c>
      <c r="D49" s="104" t="s">
        <v>90</v>
      </c>
      <c r="E49" s="141" t="s">
        <v>93</v>
      </c>
      <c r="F49" s="141"/>
      <c r="G49" s="107">
        <f>G50</f>
        <v>920.1</v>
      </c>
      <c r="H49" s="107">
        <f t="shared" si="6"/>
        <v>540.5</v>
      </c>
      <c r="I49" s="107">
        <f t="shared" si="6"/>
        <v>562.5</v>
      </c>
      <c r="J49" s="9">
        <v>22</v>
      </c>
    </row>
    <row r="50" spans="1:19" s="9" customFormat="1" ht="69.599999999999994">
      <c r="A50" s="140" t="s">
        <v>94</v>
      </c>
      <c r="B50" s="137" t="s">
        <v>138</v>
      </c>
      <c r="C50" s="104" t="s">
        <v>64</v>
      </c>
      <c r="D50" s="104" t="s">
        <v>90</v>
      </c>
      <c r="E50" s="141" t="s">
        <v>95</v>
      </c>
      <c r="F50" s="141"/>
      <c r="G50" s="107">
        <v>920.1</v>
      </c>
      <c r="H50" s="107">
        <f>H51+H52</f>
        <v>540.5</v>
      </c>
      <c r="I50" s="107">
        <f>I51+I52</f>
        <v>562.5</v>
      </c>
    </row>
    <row r="51" spans="1:19" s="9" customFormat="1" ht="27.6">
      <c r="A51" s="142" t="s">
        <v>200</v>
      </c>
      <c r="B51" s="104" t="s">
        <v>138</v>
      </c>
      <c r="C51" s="104" t="s">
        <v>64</v>
      </c>
      <c r="D51" s="104" t="s">
        <v>90</v>
      </c>
      <c r="E51" s="141" t="s">
        <v>95</v>
      </c>
      <c r="F51" s="141">
        <v>200</v>
      </c>
      <c r="G51" s="150">
        <v>670.1</v>
      </c>
      <c r="H51" s="150">
        <v>483.5</v>
      </c>
      <c r="I51" s="151">
        <v>502.5</v>
      </c>
    </row>
    <row r="52" spans="1:19" s="9" customFormat="1">
      <c r="A52" s="142" t="s">
        <v>96</v>
      </c>
      <c r="B52" s="137" t="s">
        <v>138</v>
      </c>
      <c r="C52" s="104" t="s">
        <v>64</v>
      </c>
      <c r="D52" s="104" t="s">
        <v>90</v>
      </c>
      <c r="E52" s="141" t="s">
        <v>95</v>
      </c>
      <c r="F52" s="141">
        <v>800</v>
      </c>
      <c r="G52" s="89">
        <v>250</v>
      </c>
      <c r="H52" s="152">
        <v>57</v>
      </c>
      <c r="I52" s="89">
        <v>60</v>
      </c>
    </row>
    <row r="53" spans="1:19">
      <c r="A53" s="147" t="s">
        <v>30</v>
      </c>
      <c r="B53" s="104" t="s">
        <v>138</v>
      </c>
      <c r="C53" s="100" t="s">
        <v>97</v>
      </c>
      <c r="D53" s="100" t="s">
        <v>65</v>
      </c>
      <c r="E53" s="117"/>
      <c r="F53" s="117"/>
      <c r="G53" s="102">
        <f t="shared" ref="G53:I58" si="7">G54</f>
        <v>149.1</v>
      </c>
      <c r="H53" s="102">
        <f t="shared" si="7"/>
        <v>154.1</v>
      </c>
      <c r="I53" s="102">
        <f t="shared" si="7"/>
        <v>159.30000000000001</v>
      </c>
      <c r="N53" s="14"/>
      <c r="O53" s="13"/>
      <c r="P53" s="13"/>
      <c r="Q53" s="13"/>
      <c r="R53" s="13"/>
      <c r="S53" s="13"/>
    </row>
    <row r="54" spans="1:19" s="16" customFormat="1">
      <c r="A54" s="153" t="s">
        <v>32</v>
      </c>
      <c r="B54" s="137" t="s">
        <v>138</v>
      </c>
      <c r="C54" s="100" t="s">
        <v>97</v>
      </c>
      <c r="D54" s="100" t="s">
        <v>66</v>
      </c>
      <c r="E54" s="117"/>
      <c r="F54" s="117"/>
      <c r="G54" s="102">
        <f t="shared" si="7"/>
        <v>149.1</v>
      </c>
      <c r="H54" s="102">
        <f t="shared" si="7"/>
        <v>154.1</v>
      </c>
      <c r="I54" s="102">
        <f t="shared" si="7"/>
        <v>159.30000000000001</v>
      </c>
    </row>
    <row r="55" spans="1:19" ht="41.4">
      <c r="A55" s="118" t="s">
        <v>92</v>
      </c>
      <c r="B55" s="104" t="s">
        <v>138</v>
      </c>
      <c r="C55" s="100" t="s">
        <v>97</v>
      </c>
      <c r="D55" s="100" t="s">
        <v>66</v>
      </c>
      <c r="E55" s="117" t="s">
        <v>88</v>
      </c>
      <c r="F55" s="117"/>
      <c r="G55" s="102">
        <f t="shared" si="7"/>
        <v>149.1</v>
      </c>
      <c r="H55" s="102">
        <f t="shared" si="7"/>
        <v>154.1</v>
      </c>
      <c r="I55" s="102">
        <f t="shared" si="7"/>
        <v>159.30000000000001</v>
      </c>
    </row>
    <row r="56" spans="1:19">
      <c r="A56" s="149" t="s">
        <v>70</v>
      </c>
      <c r="B56" s="137" t="s">
        <v>138</v>
      </c>
      <c r="C56" s="104" t="s">
        <v>97</v>
      </c>
      <c r="D56" s="104" t="s">
        <v>66</v>
      </c>
      <c r="E56" s="141" t="s">
        <v>89</v>
      </c>
      <c r="F56" s="141"/>
      <c r="G56" s="107">
        <f t="shared" si="7"/>
        <v>149.1</v>
      </c>
      <c r="H56" s="107">
        <f t="shared" si="7"/>
        <v>154.1</v>
      </c>
      <c r="I56" s="107">
        <f t="shared" si="7"/>
        <v>159.30000000000001</v>
      </c>
    </row>
    <row r="57" spans="1:19">
      <c r="A57" s="149" t="s">
        <v>70</v>
      </c>
      <c r="B57" s="104" t="s">
        <v>138</v>
      </c>
      <c r="C57" s="104" t="s">
        <v>97</v>
      </c>
      <c r="D57" s="104" t="s">
        <v>66</v>
      </c>
      <c r="E57" s="141" t="s">
        <v>93</v>
      </c>
      <c r="F57" s="141"/>
      <c r="G57" s="107">
        <f t="shared" si="7"/>
        <v>149.1</v>
      </c>
      <c r="H57" s="107">
        <f t="shared" si="7"/>
        <v>154.1</v>
      </c>
      <c r="I57" s="107">
        <f t="shared" si="7"/>
        <v>159.30000000000001</v>
      </c>
    </row>
    <row r="58" spans="1:19" ht="28.2">
      <c r="A58" s="140" t="s">
        <v>98</v>
      </c>
      <c r="B58" s="137" t="s">
        <v>138</v>
      </c>
      <c r="C58" s="104" t="s">
        <v>97</v>
      </c>
      <c r="D58" s="104" t="s">
        <v>66</v>
      </c>
      <c r="E58" s="141" t="s">
        <v>99</v>
      </c>
      <c r="F58" s="141"/>
      <c r="G58" s="107">
        <f t="shared" si="7"/>
        <v>149.1</v>
      </c>
      <c r="H58" s="107">
        <f t="shared" si="7"/>
        <v>154.1</v>
      </c>
      <c r="I58" s="107">
        <f t="shared" si="7"/>
        <v>159.30000000000001</v>
      </c>
    </row>
    <row r="59" spans="1:19" ht="69">
      <c r="A59" s="142" t="s">
        <v>80</v>
      </c>
      <c r="B59" s="104" t="s">
        <v>138</v>
      </c>
      <c r="C59" s="104" t="s">
        <v>97</v>
      </c>
      <c r="D59" s="104" t="s">
        <v>66</v>
      </c>
      <c r="E59" s="141" t="s">
        <v>99</v>
      </c>
      <c r="F59" s="141">
        <v>100</v>
      </c>
      <c r="G59" s="107">
        <v>149.1</v>
      </c>
      <c r="H59" s="107">
        <v>154.1</v>
      </c>
      <c r="I59" s="107">
        <v>159.30000000000001</v>
      </c>
      <c r="N59" s="17"/>
    </row>
    <row r="60" spans="1:19" ht="27.6">
      <c r="A60" s="115" t="s">
        <v>34</v>
      </c>
      <c r="B60" s="137" t="s">
        <v>138</v>
      </c>
      <c r="C60" s="100" t="s">
        <v>66</v>
      </c>
      <c r="D60" s="100" t="s">
        <v>65</v>
      </c>
      <c r="E60" s="117"/>
      <c r="F60" s="117"/>
      <c r="G60" s="102">
        <f>G61+G67</f>
        <v>98</v>
      </c>
      <c r="H60" s="102">
        <f>H61+H67</f>
        <v>133.6</v>
      </c>
      <c r="I60" s="102">
        <f>I61+I67</f>
        <v>86</v>
      </c>
    </row>
    <row r="61" spans="1:19">
      <c r="A61" s="115" t="s">
        <v>185</v>
      </c>
      <c r="B61" s="104" t="s">
        <v>138</v>
      </c>
      <c r="C61" s="100" t="s">
        <v>66</v>
      </c>
      <c r="D61" s="100" t="s">
        <v>100</v>
      </c>
      <c r="E61" s="117"/>
      <c r="F61" s="117"/>
      <c r="G61" s="102">
        <f t="shared" ref="G61:H65" si="8">G62</f>
        <v>1.1000000000000001</v>
      </c>
      <c r="H61" s="102">
        <f t="shared" si="8"/>
        <v>70.599999999999994</v>
      </c>
      <c r="I61" s="102">
        <f>I62</f>
        <v>22</v>
      </c>
    </row>
    <row r="62" spans="1:19" ht="41.4">
      <c r="A62" s="116" t="s">
        <v>201</v>
      </c>
      <c r="B62" s="137" t="s">
        <v>138</v>
      </c>
      <c r="C62" s="105" t="s">
        <v>66</v>
      </c>
      <c r="D62" s="105" t="s">
        <v>100</v>
      </c>
      <c r="E62" s="96" t="s">
        <v>101</v>
      </c>
      <c r="F62" s="96"/>
      <c r="G62" s="102">
        <f t="shared" si="8"/>
        <v>1.1000000000000001</v>
      </c>
      <c r="H62" s="102">
        <f t="shared" si="8"/>
        <v>70.599999999999994</v>
      </c>
      <c r="I62" s="102">
        <f>I63</f>
        <v>22</v>
      </c>
    </row>
    <row r="63" spans="1:19">
      <c r="A63" s="142" t="s">
        <v>311</v>
      </c>
      <c r="B63" s="104" t="s">
        <v>138</v>
      </c>
      <c r="C63" s="95" t="s">
        <v>66</v>
      </c>
      <c r="D63" s="95" t="s">
        <v>100</v>
      </c>
      <c r="E63" s="94" t="s">
        <v>246</v>
      </c>
      <c r="F63" s="94"/>
      <c r="G63" s="107">
        <f t="shared" si="8"/>
        <v>1.1000000000000001</v>
      </c>
      <c r="H63" s="107">
        <f t="shared" si="8"/>
        <v>70.599999999999994</v>
      </c>
      <c r="I63" s="107">
        <f>I64</f>
        <v>22</v>
      </c>
    </row>
    <row r="64" spans="1:19" ht="82.8">
      <c r="A64" s="142" t="s">
        <v>312</v>
      </c>
      <c r="B64" s="137" t="s">
        <v>138</v>
      </c>
      <c r="C64" s="95" t="s">
        <v>66</v>
      </c>
      <c r="D64" s="95" t="s">
        <v>100</v>
      </c>
      <c r="E64" s="94" t="s">
        <v>248</v>
      </c>
      <c r="F64" s="94"/>
      <c r="G64" s="107">
        <f t="shared" si="8"/>
        <v>1.1000000000000001</v>
      </c>
      <c r="H64" s="107">
        <f t="shared" si="8"/>
        <v>70.599999999999994</v>
      </c>
      <c r="I64" s="107">
        <f>I65</f>
        <v>22</v>
      </c>
    </row>
    <row r="65" spans="1:13" ht="55.2">
      <c r="A65" s="142" t="s">
        <v>202</v>
      </c>
      <c r="B65" s="104" t="s">
        <v>138</v>
      </c>
      <c r="C65" s="95" t="s">
        <v>66</v>
      </c>
      <c r="D65" s="95" t="s">
        <v>100</v>
      </c>
      <c r="E65" s="94" t="s">
        <v>249</v>
      </c>
      <c r="F65" s="94"/>
      <c r="G65" s="107">
        <f t="shared" si="8"/>
        <v>1.1000000000000001</v>
      </c>
      <c r="H65" s="107">
        <f t="shared" si="8"/>
        <v>70.599999999999994</v>
      </c>
      <c r="I65" s="107">
        <f>I66</f>
        <v>22</v>
      </c>
    </row>
    <row r="66" spans="1:13" ht="27.6">
      <c r="A66" s="142" t="s">
        <v>200</v>
      </c>
      <c r="B66" s="137" t="s">
        <v>138</v>
      </c>
      <c r="C66" s="95" t="s">
        <v>66</v>
      </c>
      <c r="D66" s="95" t="s">
        <v>100</v>
      </c>
      <c r="E66" s="94" t="s">
        <v>249</v>
      </c>
      <c r="F66" s="94" t="s">
        <v>102</v>
      </c>
      <c r="G66" s="107">
        <v>1.1000000000000001</v>
      </c>
      <c r="H66" s="107">
        <v>70.599999999999994</v>
      </c>
      <c r="I66" s="107">
        <v>22</v>
      </c>
      <c r="L66" s="5">
        <v>40</v>
      </c>
      <c r="M66" s="5">
        <v>90</v>
      </c>
    </row>
    <row r="67" spans="1:13" ht="41.4">
      <c r="A67" s="115" t="s">
        <v>186</v>
      </c>
      <c r="B67" s="104" t="s">
        <v>138</v>
      </c>
      <c r="C67" s="100" t="s">
        <v>66</v>
      </c>
      <c r="D67" s="100" t="s">
        <v>103</v>
      </c>
      <c r="E67" s="117"/>
      <c r="F67" s="117"/>
      <c r="G67" s="102">
        <f t="shared" ref="G67:I69" si="9">G68</f>
        <v>96.9</v>
      </c>
      <c r="H67" s="102">
        <f t="shared" si="9"/>
        <v>63</v>
      </c>
      <c r="I67" s="102">
        <f t="shared" si="9"/>
        <v>64</v>
      </c>
    </row>
    <row r="68" spans="1:13" ht="55.2">
      <c r="A68" s="138" t="s">
        <v>198</v>
      </c>
      <c r="B68" s="137" t="s">
        <v>138</v>
      </c>
      <c r="C68" s="100" t="s">
        <v>66</v>
      </c>
      <c r="D68" s="100" t="s">
        <v>103</v>
      </c>
      <c r="E68" s="96" t="s">
        <v>104</v>
      </c>
      <c r="F68" s="96"/>
      <c r="G68" s="102">
        <v>96.9</v>
      </c>
      <c r="H68" s="102">
        <f t="shared" si="9"/>
        <v>63</v>
      </c>
      <c r="I68" s="102">
        <f t="shared" si="9"/>
        <v>64</v>
      </c>
    </row>
    <row r="69" spans="1:13">
      <c r="A69" s="154" t="s">
        <v>314</v>
      </c>
      <c r="B69" s="104" t="s">
        <v>138</v>
      </c>
      <c r="C69" s="104" t="s">
        <v>66</v>
      </c>
      <c r="D69" s="104" t="s">
        <v>103</v>
      </c>
      <c r="E69" s="141" t="s">
        <v>243</v>
      </c>
      <c r="F69" s="141"/>
      <c r="G69" s="107">
        <f t="shared" si="9"/>
        <v>70.900000000000006</v>
      </c>
      <c r="H69" s="107">
        <f t="shared" si="9"/>
        <v>63</v>
      </c>
      <c r="I69" s="107">
        <v>64</v>
      </c>
    </row>
    <row r="70" spans="1:13" ht="41.4">
      <c r="A70" s="154" t="s">
        <v>315</v>
      </c>
      <c r="B70" s="137" t="s">
        <v>138</v>
      </c>
      <c r="C70" s="104" t="s">
        <v>66</v>
      </c>
      <c r="D70" s="104" t="s">
        <v>103</v>
      </c>
      <c r="E70" s="141" t="s">
        <v>242</v>
      </c>
      <c r="F70" s="141"/>
      <c r="G70" s="107">
        <v>70.900000000000006</v>
      </c>
      <c r="H70" s="107">
        <f>H71</f>
        <v>63</v>
      </c>
      <c r="I70" s="107">
        <f>I71</f>
        <v>64</v>
      </c>
    </row>
    <row r="71" spans="1:13" ht="41.4">
      <c r="A71" s="154" t="s">
        <v>199</v>
      </c>
      <c r="B71" s="104" t="s">
        <v>138</v>
      </c>
      <c r="C71" s="104" t="s">
        <v>66</v>
      </c>
      <c r="D71" s="104" t="s">
        <v>103</v>
      </c>
      <c r="E71" s="141" t="s">
        <v>245</v>
      </c>
      <c r="F71" s="141"/>
      <c r="G71" s="107">
        <f>G72</f>
        <v>70.900000000000006</v>
      </c>
      <c r="H71" s="107">
        <f>H72</f>
        <v>63</v>
      </c>
      <c r="I71" s="107">
        <f>I72</f>
        <v>64</v>
      </c>
    </row>
    <row r="72" spans="1:13" ht="27.6">
      <c r="A72" s="142" t="s">
        <v>200</v>
      </c>
      <c r="B72" s="137" t="s">
        <v>138</v>
      </c>
      <c r="C72" s="95" t="s">
        <v>66</v>
      </c>
      <c r="D72" s="95" t="s">
        <v>103</v>
      </c>
      <c r="E72" s="141" t="s">
        <v>245</v>
      </c>
      <c r="F72" s="141">
        <v>200</v>
      </c>
      <c r="G72" s="107">
        <v>70.900000000000006</v>
      </c>
      <c r="H72" s="107">
        <v>63</v>
      </c>
      <c r="I72" s="107">
        <v>64</v>
      </c>
    </row>
    <row r="73" spans="1:13" ht="27.6">
      <c r="A73" s="142" t="s">
        <v>229</v>
      </c>
      <c r="B73" s="137" t="s">
        <v>138</v>
      </c>
      <c r="C73" s="95" t="s">
        <v>66</v>
      </c>
      <c r="D73" s="95" t="s">
        <v>103</v>
      </c>
      <c r="E73" s="141" t="s">
        <v>313</v>
      </c>
      <c r="F73" s="141"/>
      <c r="G73" s="107">
        <v>26</v>
      </c>
      <c r="H73" s="107">
        <v>0</v>
      </c>
      <c r="I73" s="107">
        <v>0</v>
      </c>
    </row>
    <row r="74" spans="1:13" ht="27.6">
      <c r="A74" s="142" t="s">
        <v>200</v>
      </c>
      <c r="B74" s="137" t="s">
        <v>138</v>
      </c>
      <c r="C74" s="95" t="s">
        <v>66</v>
      </c>
      <c r="D74" s="95" t="s">
        <v>103</v>
      </c>
      <c r="E74" s="141" t="s">
        <v>313</v>
      </c>
      <c r="F74" s="141">
        <v>200</v>
      </c>
      <c r="G74" s="107">
        <v>26</v>
      </c>
      <c r="H74" s="107">
        <v>0</v>
      </c>
      <c r="I74" s="107">
        <v>0</v>
      </c>
    </row>
    <row r="75" spans="1:13" s="11" customFormat="1">
      <c r="A75" s="115" t="s">
        <v>187</v>
      </c>
      <c r="B75" s="137" t="s">
        <v>138</v>
      </c>
      <c r="C75" s="105" t="s">
        <v>75</v>
      </c>
      <c r="D75" s="105" t="s">
        <v>65</v>
      </c>
      <c r="E75" s="96"/>
      <c r="F75" s="96"/>
      <c r="G75" s="102">
        <f>G76+G98</f>
        <v>2925.5</v>
      </c>
      <c r="H75" s="102">
        <f>H76+H98</f>
        <v>786.7</v>
      </c>
      <c r="I75" s="102">
        <f>I76+I98</f>
        <v>809.5</v>
      </c>
    </row>
    <row r="76" spans="1:13" s="9" customFormat="1">
      <c r="A76" s="118" t="s">
        <v>188</v>
      </c>
      <c r="B76" s="104" t="s">
        <v>138</v>
      </c>
      <c r="C76" s="105" t="s">
        <v>75</v>
      </c>
      <c r="D76" s="105" t="s">
        <v>100</v>
      </c>
      <c r="E76" s="105"/>
      <c r="F76" s="106"/>
      <c r="G76" s="102">
        <f>G77+G82+G87</f>
        <v>2921.5</v>
      </c>
      <c r="H76" s="102">
        <f>H77+H82+H87</f>
        <v>782.40000000000009</v>
      </c>
      <c r="I76" s="102">
        <f>I77+I82+I87</f>
        <v>805.2</v>
      </c>
    </row>
    <row r="77" spans="1:13" s="9" customFormat="1" ht="55.8">
      <c r="A77" s="155" t="s">
        <v>203</v>
      </c>
      <c r="B77" s="137" t="s">
        <v>138</v>
      </c>
      <c r="C77" s="105" t="s">
        <v>75</v>
      </c>
      <c r="D77" s="105" t="s">
        <v>100</v>
      </c>
      <c r="E77" s="105" t="s">
        <v>106</v>
      </c>
      <c r="F77" s="106"/>
      <c r="G77" s="156">
        <f t="shared" ref="G77:H80" si="10">G78</f>
        <v>216.1</v>
      </c>
      <c r="H77" s="156">
        <f t="shared" si="10"/>
        <v>33.700000000000003</v>
      </c>
      <c r="I77" s="156">
        <f>I78</f>
        <v>35.1</v>
      </c>
    </row>
    <row r="78" spans="1:13" s="9" customFormat="1" ht="14.4">
      <c r="A78" s="140" t="s">
        <v>316</v>
      </c>
      <c r="B78" s="104" t="s">
        <v>138</v>
      </c>
      <c r="C78" s="104" t="s">
        <v>75</v>
      </c>
      <c r="D78" s="104" t="s">
        <v>100</v>
      </c>
      <c r="E78" s="95" t="s">
        <v>250</v>
      </c>
      <c r="F78" s="157"/>
      <c r="G78" s="158">
        <f t="shared" si="10"/>
        <v>216.1</v>
      </c>
      <c r="H78" s="158">
        <f t="shared" si="10"/>
        <v>33.700000000000003</v>
      </c>
      <c r="I78" s="158">
        <f>I79</f>
        <v>35.1</v>
      </c>
    </row>
    <row r="79" spans="1:13" s="9" customFormat="1" ht="55.8">
      <c r="A79" s="140" t="s">
        <v>317</v>
      </c>
      <c r="B79" s="137" t="s">
        <v>138</v>
      </c>
      <c r="C79" s="104" t="s">
        <v>75</v>
      </c>
      <c r="D79" s="104" t="s">
        <v>100</v>
      </c>
      <c r="E79" s="95" t="s">
        <v>252</v>
      </c>
      <c r="F79" s="157"/>
      <c r="G79" s="158">
        <f t="shared" si="10"/>
        <v>216.1</v>
      </c>
      <c r="H79" s="158">
        <f t="shared" si="10"/>
        <v>33.700000000000003</v>
      </c>
      <c r="I79" s="158">
        <f>I80</f>
        <v>35.1</v>
      </c>
      <c r="J79" s="9">
        <v>160</v>
      </c>
      <c r="L79" s="9">
        <v>-190</v>
      </c>
    </row>
    <row r="80" spans="1:13" s="9" customFormat="1" ht="42">
      <c r="A80" s="140" t="s">
        <v>107</v>
      </c>
      <c r="B80" s="104" t="s">
        <v>138</v>
      </c>
      <c r="C80" s="104" t="s">
        <v>75</v>
      </c>
      <c r="D80" s="104" t="s">
        <v>100</v>
      </c>
      <c r="E80" s="95" t="s">
        <v>253</v>
      </c>
      <c r="F80" s="157"/>
      <c r="G80" s="158">
        <f t="shared" si="10"/>
        <v>216.1</v>
      </c>
      <c r="H80" s="158">
        <f t="shared" si="10"/>
        <v>33.700000000000003</v>
      </c>
      <c r="I80" s="158">
        <f>I81</f>
        <v>35.1</v>
      </c>
    </row>
    <row r="81" spans="1:9" s="9" customFormat="1" ht="27.6">
      <c r="A81" s="142" t="s">
        <v>200</v>
      </c>
      <c r="B81" s="137" t="s">
        <v>138</v>
      </c>
      <c r="C81" s="104" t="s">
        <v>75</v>
      </c>
      <c r="D81" s="104" t="s">
        <v>100</v>
      </c>
      <c r="E81" s="95" t="s">
        <v>253</v>
      </c>
      <c r="F81" s="94" t="s">
        <v>102</v>
      </c>
      <c r="G81" s="158">
        <v>216.1</v>
      </c>
      <c r="H81" s="158">
        <v>33.700000000000003</v>
      </c>
      <c r="I81" s="158">
        <v>35.1</v>
      </c>
    </row>
    <row r="82" spans="1:9" s="9" customFormat="1" ht="55.8">
      <c r="A82" s="155" t="s">
        <v>204</v>
      </c>
      <c r="B82" s="104" t="s">
        <v>138</v>
      </c>
      <c r="C82" s="100" t="s">
        <v>75</v>
      </c>
      <c r="D82" s="100" t="s">
        <v>100</v>
      </c>
      <c r="E82" s="105" t="s">
        <v>105</v>
      </c>
      <c r="F82" s="159"/>
      <c r="G82" s="156">
        <f t="shared" ref="G82:I84" si="11">G83</f>
        <v>1327.1</v>
      </c>
      <c r="H82" s="156">
        <f t="shared" si="11"/>
        <v>0</v>
      </c>
      <c r="I82" s="156">
        <f t="shared" si="11"/>
        <v>0</v>
      </c>
    </row>
    <row r="83" spans="1:9" s="9" customFormat="1" ht="14.4">
      <c r="A83" s="140" t="s">
        <v>316</v>
      </c>
      <c r="B83" s="137" t="s">
        <v>138</v>
      </c>
      <c r="C83" s="104" t="s">
        <v>75</v>
      </c>
      <c r="D83" s="104" t="s">
        <v>100</v>
      </c>
      <c r="E83" s="95" t="s">
        <v>255</v>
      </c>
      <c r="F83" s="161"/>
      <c r="G83" s="158">
        <f t="shared" si="11"/>
        <v>1327.1</v>
      </c>
      <c r="H83" s="158">
        <f t="shared" si="11"/>
        <v>0</v>
      </c>
      <c r="I83" s="158">
        <f t="shared" si="11"/>
        <v>0</v>
      </c>
    </row>
    <row r="84" spans="1:9" s="9" customFormat="1" ht="97.2">
      <c r="A84" s="140" t="s">
        <v>254</v>
      </c>
      <c r="B84" s="104" t="s">
        <v>138</v>
      </c>
      <c r="C84" s="104" t="s">
        <v>75</v>
      </c>
      <c r="D84" s="104" t="s">
        <v>100</v>
      </c>
      <c r="E84" s="95" t="s">
        <v>256</v>
      </c>
      <c r="F84" s="161"/>
      <c r="G84" s="158">
        <f>G85</f>
        <v>1327.1</v>
      </c>
      <c r="H84" s="158">
        <f t="shared" si="11"/>
        <v>0</v>
      </c>
      <c r="I84" s="158">
        <f t="shared" si="11"/>
        <v>0</v>
      </c>
    </row>
    <row r="85" spans="1:9" s="9" customFormat="1" ht="138">
      <c r="A85" s="142" t="s">
        <v>331</v>
      </c>
      <c r="B85" s="137" t="s">
        <v>138</v>
      </c>
      <c r="C85" s="104" t="s">
        <v>75</v>
      </c>
      <c r="D85" s="104" t="s">
        <v>100</v>
      </c>
      <c r="E85" s="95" t="s">
        <v>257</v>
      </c>
      <c r="F85" s="161"/>
      <c r="G85" s="158">
        <f>G86</f>
        <v>1327.1</v>
      </c>
      <c r="H85" s="158">
        <f>H86</f>
        <v>0</v>
      </c>
      <c r="I85" s="158">
        <f>I86</f>
        <v>0</v>
      </c>
    </row>
    <row r="86" spans="1:9" s="9" customFormat="1" ht="27.6">
      <c r="A86" s="142" t="s">
        <v>200</v>
      </c>
      <c r="B86" s="104" t="s">
        <v>138</v>
      </c>
      <c r="C86" s="104" t="s">
        <v>75</v>
      </c>
      <c r="D86" s="104" t="s">
        <v>100</v>
      </c>
      <c r="E86" s="95" t="s">
        <v>257</v>
      </c>
      <c r="F86" s="94" t="s">
        <v>102</v>
      </c>
      <c r="G86" s="158">
        <v>1327.1</v>
      </c>
      <c r="H86" s="158"/>
      <c r="I86" s="158"/>
    </row>
    <row r="87" spans="1:9" s="12" customFormat="1" ht="42">
      <c r="A87" s="162" t="s">
        <v>205</v>
      </c>
      <c r="B87" s="137" t="s">
        <v>138</v>
      </c>
      <c r="C87" s="100" t="s">
        <v>75</v>
      </c>
      <c r="D87" s="100" t="s">
        <v>100</v>
      </c>
      <c r="E87" s="105" t="s">
        <v>108</v>
      </c>
      <c r="F87" s="159"/>
      <c r="G87" s="156">
        <f t="shared" ref="G87:I88" si="12">G88</f>
        <v>1378.3</v>
      </c>
      <c r="H87" s="156">
        <f t="shared" si="12"/>
        <v>748.7</v>
      </c>
      <c r="I87" s="156">
        <f t="shared" si="12"/>
        <v>770.1</v>
      </c>
    </row>
    <row r="88" spans="1:9" s="8" customFormat="1" ht="14.4">
      <c r="A88" s="140" t="s">
        <v>316</v>
      </c>
      <c r="B88" s="104" t="s">
        <v>138</v>
      </c>
      <c r="C88" s="104" t="s">
        <v>75</v>
      </c>
      <c r="D88" s="104" t="s">
        <v>100</v>
      </c>
      <c r="E88" s="95" t="s">
        <v>258</v>
      </c>
      <c r="F88" s="161"/>
      <c r="G88" s="158">
        <v>1378.3</v>
      </c>
      <c r="H88" s="158">
        <f t="shared" si="12"/>
        <v>748.7</v>
      </c>
      <c r="I88" s="158">
        <f t="shared" si="12"/>
        <v>770.1</v>
      </c>
    </row>
    <row r="89" spans="1:9" s="16" customFormat="1" ht="83.4">
      <c r="A89" s="140" t="s">
        <v>318</v>
      </c>
      <c r="B89" s="137" t="s">
        <v>138</v>
      </c>
      <c r="C89" s="104" t="s">
        <v>109</v>
      </c>
      <c r="D89" s="104" t="s">
        <v>100</v>
      </c>
      <c r="E89" s="95" t="s">
        <v>260</v>
      </c>
      <c r="F89" s="161"/>
      <c r="G89" s="158">
        <v>1378.3</v>
      </c>
      <c r="H89" s="158">
        <f>H90+H96</f>
        <v>748.7</v>
      </c>
      <c r="I89" s="158">
        <f>I90+I96</f>
        <v>770.1</v>
      </c>
    </row>
    <row r="90" spans="1:9" s="16" customFormat="1" ht="82.8">
      <c r="A90" s="163" t="s">
        <v>206</v>
      </c>
      <c r="B90" s="104" t="s">
        <v>138</v>
      </c>
      <c r="C90" s="104" t="s">
        <v>75</v>
      </c>
      <c r="D90" s="104" t="s">
        <v>100</v>
      </c>
      <c r="E90" s="95" t="s">
        <v>261</v>
      </c>
      <c r="F90" s="161"/>
      <c r="G90" s="158">
        <v>555.6</v>
      </c>
      <c r="H90" s="158">
        <f>H91</f>
        <v>748.7</v>
      </c>
      <c r="I90" s="158">
        <f>I91</f>
        <v>770.1</v>
      </c>
    </row>
    <row r="91" spans="1:9" ht="27.6">
      <c r="A91" s="142" t="s">
        <v>200</v>
      </c>
      <c r="B91" s="137" t="s">
        <v>138</v>
      </c>
      <c r="C91" s="104" t="s">
        <v>75</v>
      </c>
      <c r="D91" s="104" t="s">
        <v>100</v>
      </c>
      <c r="E91" s="95" t="s">
        <v>261</v>
      </c>
      <c r="F91" s="164">
        <v>200</v>
      </c>
      <c r="G91" s="158">
        <v>555.6</v>
      </c>
      <c r="H91" s="158">
        <v>748.7</v>
      </c>
      <c r="I91" s="158">
        <v>770.1</v>
      </c>
    </row>
    <row r="92" spans="1:9">
      <c r="A92" s="142" t="s">
        <v>363</v>
      </c>
      <c r="B92" s="137" t="s">
        <v>138</v>
      </c>
      <c r="C92" s="104" t="s">
        <v>75</v>
      </c>
      <c r="D92" s="104" t="s">
        <v>100</v>
      </c>
      <c r="E92" s="192" t="s">
        <v>362</v>
      </c>
      <c r="F92" s="164"/>
      <c r="G92" s="158">
        <v>722.7</v>
      </c>
      <c r="H92" s="158">
        <v>0</v>
      </c>
      <c r="I92" s="158">
        <v>0</v>
      </c>
    </row>
    <row r="93" spans="1:9" ht="27.6">
      <c r="A93" s="142" t="s">
        <v>200</v>
      </c>
      <c r="B93" s="137" t="s">
        <v>138</v>
      </c>
      <c r="C93" s="104" t="s">
        <v>75</v>
      </c>
      <c r="D93" s="104" t="s">
        <v>100</v>
      </c>
      <c r="E93" s="95" t="s">
        <v>362</v>
      </c>
      <c r="F93" s="164">
        <v>200</v>
      </c>
      <c r="G93" s="158">
        <v>722.7</v>
      </c>
      <c r="H93" s="158">
        <v>0</v>
      </c>
      <c r="I93" s="158">
        <v>0</v>
      </c>
    </row>
    <row r="94" spans="1:9" ht="27.6">
      <c r="A94" s="142" t="s">
        <v>364</v>
      </c>
      <c r="B94" s="137" t="s">
        <v>138</v>
      </c>
      <c r="C94" s="104" t="s">
        <v>75</v>
      </c>
      <c r="D94" s="104" t="s">
        <v>100</v>
      </c>
      <c r="E94" s="177" t="s">
        <v>337</v>
      </c>
      <c r="F94" s="164"/>
      <c r="G94" s="158">
        <v>100</v>
      </c>
      <c r="H94" s="158">
        <v>0</v>
      </c>
      <c r="I94" s="158">
        <v>0</v>
      </c>
    </row>
    <row r="95" spans="1:9" ht="27.6">
      <c r="A95" s="142" t="s">
        <v>200</v>
      </c>
      <c r="B95" s="137" t="s">
        <v>138</v>
      </c>
      <c r="C95" s="104" t="s">
        <v>75</v>
      </c>
      <c r="D95" s="104" t="s">
        <v>100</v>
      </c>
      <c r="E95" s="178" t="s">
        <v>337</v>
      </c>
      <c r="F95" s="164">
        <v>200</v>
      </c>
      <c r="G95" s="158">
        <v>100</v>
      </c>
      <c r="H95" s="158">
        <v>0</v>
      </c>
      <c r="I95" s="158">
        <v>0</v>
      </c>
    </row>
    <row r="96" spans="1:9" ht="27.6">
      <c r="A96" s="165" t="s">
        <v>110</v>
      </c>
      <c r="B96" s="104" t="s">
        <v>138</v>
      </c>
      <c r="C96" s="104" t="s">
        <v>75</v>
      </c>
      <c r="D96" s="104" t="s">
        <v>100</v>
      </c>
      <c r="E96" s="95" t="s">
        <v>263</v>
      </c>
      <c r="F96" s="161"/>
      <c r="G96" s="158">
        <f>G97</f>
        <v>0</v>
      </c>
      <c r="H96" s="158">
        <f>H97</f>
        <v>0</v>
      </c>
      <c r="I96" s="158">
        <v>0</v>
      </c>
    </row>
    <row r="97" spans="1:18" ht="27.6">
      <c r="A97" s="142" t="s">
        <v>200</v>
      </c>
      <c r="B97" s="137" t="s">
        <v>138</v>
      </c>
      <c r="C97" s="104" t="s">
        <v>75</v>
      </c>
      <c r="D97" s="104" t="s">
        <v>100</v>
      </c>
      <c r="E97" s="95" t="s">
        <v>263</v>
      </c>
      <c r="F97" s="164">
        <v>200</v>
      </c>
      <c r="G97" s="158">
        <v>0</v>
      </c>
      <c r="H97" s="158">
        <v>0</v>
      </c>
      <c r="I97" s="158">
        <v>0</v>
      </c>
    </row>
    <row r="98" spans="1:18" ht="27.6">
      <c r="A98" s="115" t="s">
        <v>40</v>
      </c>
      <c r="B98" s="104" t="s">
        <v>138</v>
      </c>
      <c r="C98" s="100" t="s">
        <v>75</v>
      </c>
      <c r="D98" s="100" t="s">
        <v>112</v>
      </c>
      <c r="E98" s="96"/>
      <c r="F98" s="96"/>
      <c r="G98" s="102">
        <f>G99</f>
        <v>4</v>
      </c>
      <c r="H98" s="102">
        <f>H99</f>
        <v>4.3</v>
      </c>
      <c r="I98" s="102">
        <f>I99</f>
        <v>4.3</v>
      </c>
    </row>
    <row r="99" spans="1:18" ht="69.599999999999994">
      <c r="A99" s="155" t="s">
        <v>209</v>
      </c>
      <c r="B99" s="104" t="s">
        <v>138</v>
      </c>
      <c r="C99" s="100" t="s">
        <v>75</v>
      </c>
      <c r="D99" s="100" t="s">
        <v>112</v>
      </c>
      <c r="E99" s="96" t="s">
        <v>113</v>
      </c>
      <c r="F99" s="96"/>
      <c r="G99" s="102">
        <f t="shared" ref="G99:H102" si="13">G100</f>
        <v>4</v>
      </c>
      <c r="H99" s="102">
        <f t="shared" si="13"/>
        <v>4.3</v>
      </c>
      <c r="I99" s="102">
        <f>I100</f>
        <v>4.3</v>
      </c>
      <c r="R99"/>
    </row>
    <row r="100" spans="1:18" ht="14.4">
      <c r="A100" s="140" t="s">
        <v>316</v>
      </c>
      <c r="B100" s="137" t="s">
        <v>138</v>
      </c>
      <c r="C100" s="104" t="s">
        <v>75</v>
      </c>
      <c r="D100" s="104" t="s">
        <v>112</v>
      </c>
      <c r="E100" s="94" t="s">
        <v>269</v>
      </c>
      <c r="F100" s="94"/>
      <c r="G100" s="107">
        <f t="shared" si="13"/>
        <v>4</v>
      </c>
      <c r="H100" s="107">
        <f t="shared" si="13"/>
        <v>4.3</v>
      </c>
      <c r="I100" s="107">
        <f>I101</f>
        <v>4.3</v>
      </c>
    </row>
    <row r="101" spans="1:18" ht="55.8">
      <c r="A101" s="140" t="s">
        <v>319</v>
      </c>
      <c r="B101" s="104" t="s">
        <v>138</v>
      </c>
      <c r="C101" s="104" t="s">
        <v>75</v>
      </c>
      <c r="D101" s="104" t="s">
        <v>112</v>
      </c>
      <c r="E101" s="94" t="s">
        <v>270</v>
      </c>
      <c r="F101" s="94"/>
      <c r="G101" s="107">
        <f t="shared" si="13"/>
        <v>4</v>
      </c>
      <c r="H101" s="107">
        <f t="shared" si="13"/>
        <v>4.3</v>
      </c>
      <c r="I101" s="107">
        <f>I102</f>
        <v>4.3</v>
      </c>
    </row>
    <row r="102" spans="1:18" ht="55.8">
      <c r="A102" s="160" t="s">
        <v>210</v>
      </c>
      <c r="B102" s="137" t="s">
        <v>138</v>
      </c>
      <c r="C102" s="104" t="s">
        <v>75</v>
      </c>
      <c r="D102" s="104" t="s">
        <v>112</v>
      </c>
      <c r="E102" s="94" t="s">
        <v>271</v>
      </c>
      <c r="F102" s="94"/>
      <c r="G102" s="107">
        <f t="shared" si="13"/>
        <v>4</v>
      </c>
      <c r="H102" s="107">
        <f t="shared" si="13"/>
        <v>4.3</v>
      </c>
      <c r="I102" s="107">
        <f>I103</f>
        <v>4.3</v>
      </c>
    </row>
    <row r="103" spans="1:18" ht="27.6">
      <c r="A103" s="142" t="s">
        <v>200</v>
      </c>
      <c r="B103" s="104" t="s">
        <v>138</v>
      </c>
      <c r="C103" s="104" t="s">
        <v>75</v>
      </c>
      <c r="D103" s="104" t="s">
        <v>112</v>
      </c>
      <c r="E103" s="94" t="s">
        <v>271</v>
      </c>
      <c r="F103" s="164">
        <v>200</v>
      </c>
      <c r="G103" s="107">
        <v>4</v>
      </c>
      <c r="H103" s="107">
        <v>4.3</v>
      </c>
      <c r="I103" s="107">
        <v>4.3</v>
      </c>
    </row>
    <row r="104" spans="1:18" s="18" customFormat="1" ht="14.4">
      <c r="A104" s="119" t="s">
        <v>189</v>
      </c>
      <c r="B104" s="104" t="s">
        <v>138</v>
      </c>
      <c r="C104" s="100" t="s">
        <v>114</v>
      </c>
      <c r="D104" s="100" t="s">
        <v>65</v>
      </c>
      <c r="E104" s="96"/>
      <c r="F104" s="96"/>
      <c r="G104" s="102">
        <f>G105+G115+G126</f>
        <v>3945.3</v>
      </c>
      <c r="H104" s="102">
        <f>H105+H115+H126</f>
        <v>3160.3999999999996</v>
      </c>
      <c r="I104" s="102">
        <f>I105+I115+I126</f>
        <v>3489.4</v>
      </c>
    </row>
    <row r="105" spans="1:18" s="16" customFormat="1">
      <c r="A105" s="119" t="s">
        <v>43</v>
      </c>
      <c r="B105" s="137" t="s">
        <v>138</v>
      </c>
      <c r="C105" s="100" t="s">
        <v>114</v>
      </c>
      <c r="D105" s="100" t="s">
        <v>64</v>
      </c>
      <c r="E105" s="96"/>
      <c r="F105" s="96"/>
      <c r="G105" s="102">
        <v>906.1</v>
      </c>
      <c r="H105" s="102">
        <f>H106</f>
        <v>625.79999999999995</v>
      </c>
      <c r="I105" s="102">
        <f>I106</f>
        <v>634.1</v>
      </c>
    </row>
    <row r="106" spans="1:18" s="11" customFormat="1" ht="41.4">
      <c r="A106" s="115" t="s">
        <v>92</v>
      </c>
      <c r="B106" s="137" t="s">
        <v>138</v>
      </c>
      <c r="C106" s="100" t="s">
        <v>114</v>
      </c>
      <c r="D106" s="100" t="s">
        <v>64</v>
      </c>
      <c r="E106" s="96" t="s">
        <v>88</v>
      </c>
      <c r="F106" s="96"/>
      <c r="G106" s="102">
        <f t="shared" ref="G106:I107" si="14">G107</f>
        <v>906.1</v>
      </c>
      <c r="H106" s="102">
        <f t="shared" si="14"/>
        <v>625.79999999999995</v>
      </c>
      <c r="I106" s="102">
        <f t="shared" si="14"/>
        <v>634.1</v>
      </c>
    </row>
    <row r="107" spans="1:18" s="11" customFormat="1">
      <c r="A107" s="138" t="s">
        <v>70</v>
      </c>
      <c r="B107" s="104" t="s">
        <v>138</v>
      </c>
      <c r="C107" s="104" t="s">
        <v>114</v>
      </c>
      <c r="D107" s="104" t="s">
        <v>64</v>
      </c>
      <c r="E107" s="141" t="s">
        <v>89</v>
      </c>
      <c r="F107" s="94"/>
      <c r="G107" s="107">
        <v>906.1</v>
      </c>
      <c r="H107" s="107">
        <f t="shared" si="14"/>
        <v>625.79999999999995</v>
      </c>
      <c r="I107" s="107">
        <f t="shared" si="14"/>
        <v>634.1</v>
      </c>
    </row>
    <row r="108" spans="1:18" s="9" customFormat="1">
      <c r="A108" s="138" t="s">
        <v>70</v>
      </c>
      <c r="B108" s="137" t="s">
        <v>138</v>
      </c>
      <c r="C108" s="104" t="s">
        <v>114</v>
      </c>
      <c r="D108" s="104" t="s">
        <v>64</v>
      </c>
      <c r="E108" s="141" t="s">
        <v>93</v>
      </c>
      <c r="F108" s="94"/>
      <c r="G108" s="107">
        <v>906.1</v>
      </c>
      <c r="H108" s="107">
        <v>625.79999999999995</v>
      </c>
      <c r="I108" s="107">
        <v>634.1</v>
      </c>
      <c r="J108" s="107">
        <f>J111</f>
        <v>0</v>
      </c>
      <c r="K108" s="107">
        <f>K111</f>
        <v>0</v>
      </c>
      <c r="L108" s="107">
        <f>L111</f>
        <v>0</v>
      </c>
      <c r="M108" s="107">
        <f>M111</f>
        <v>0</v>
      </c>
    </row>
    <row r="109" spans="1:18" s="9" customFormat="1" ht="27.6">
      <c r="A109" s="138" t="s">
        <v>228</v>
      </c>
      <c r="B109" s="137" t="s">
        <v>138</v>
      </c>
      <c r="C109" s="104" t="s">
        <v>114</v>
      </c>
      <c r="D109" s="104" t="s">
        <v>64</v>
      </c>
      <c r="E109" s="141">
        <v>689010030</v>
      </c>
      <c r="F109" s="94"/>
      <c r="G109" s="107">
        <v>16.8</v>
      </c>
      <c r="H109" s="107">
        <v>15.8</v>
      </c>
      <c r="I109" s="107">
        <v>16</v>
      </c>
      <c r="J109" s="170"/>
      <c r="K109" s="170"/>
      <c r="L109" s="170"/>
      <c r="M109" s="170"/>
    </row>
    <row r="110" spans="1:18" s="9" customFormat="1" ht="27.6">
      <c r="A110" s="142" t="s">
        <v>200</v>
      </c>
      <c r="B110" s="137" t="s">
        <v>138</v>
      </c>
      <c r="C110" s="104" t="s">
        <v>114</v>
      </c>
      <c r="D110" s="104" t="s">
        <v>64</v>
      </c>
      <c r="E110" s="141">
        <v>6890100030</v>
      </c>
      <c r="F110" s="94" t="s">
        <v>102</v>
      </c>
      <c r="G110" s="107">
        <v>16.8</v>
      </c>
      <c r="H110" s="107">
        <v>15.8</v>
      </c>
      <c r="I110" s="107">
        <v>16</v>
      </c>
      <c r="J110" s="170"/>
      <c r="K110" s="170"/>
      <c r="L110" s="170"/>
      <c r="M110" s="170"/>
    </row>
    <row r="111" spans="1:18" ht="69">
      <c r="A111" s="118" t="s">
        <v>222</v>
      </c>
      <c r="B111" s="104" t="s">
        <v>138</v>
      </c>
      <c r="C111" s="95" t="s">
        <v>114</v>
      </c>
      <c r="D111" s="104" t="s">
        <v>64</v>
      </c>
      <c r="E111" s="94" t="s">
        <v>115</v>
      </c>
      <c r="F111" s="94"/>
      <c r="G111" s="107">
        <f>G112</f>
        <v>822</v>
      </c>
      <c r="H111" s="107">
        <v>610</v>
      </c>
      <c r="I111" s="107">
        <v>618.1</v>
      </c>
      <c r="N111" s="19"/>
    </row>
    <row r="112" spans="1:18" ht="27.6">
      <c r="A112" s="142" t="s">
        <v>200</v>
      </c>
      <c r="B112" s="137" t="s">
        <v>138</v>
      </c>
      <c r="C112" s="104" t="s">
        <v>114</v>
      </c>
      <c r="D112" s="104" t="s">
        <v>64</v>
      </c>
      <c r="E112" s="94" t="s">
        <v>115</v>
      </c>
      <c r="F112" s="164">
        <v>200</v>
      </c>
      <c r="G112" s="107">
        <v>822</v>
      </c>
      <c r="H112" s="107">
        <v>610</v>
      </c>
      <c r="I112" s="107">
        <v>618.1</v>
      </c>
      <c r="N112" s="19"/>
    </row>
    <row r="113" spans="1:14">
      <c r="A113" s="116" t="s">
        <v>345</v>
      </c>
      <c r="B113" s="137" t="s">
        <v>138</v>
      </c>
      <c r="C113" s="104" t="s">
        <v>114</v>
      </c>
      <c r="D113" s="104" t="s">
        <v>64</v>
      </c>
      <c r="E113" s="94" t="s">
        <v>346</v>
      </c>
      <c r="F113" s="164"/>
      <c r="G113" s="107">
        <v>67.3</v>
      </c>
      <c r="H113" s="107">
        <v>0</v>
      </c>
      <c r="I113" s="107">
        <v>0</v>
      </c>
      <c r="N113" s="19"/>
    </row>
    <row r="114" spans="1:14" ht="27.6">
      <c r="A114" s="142" t="s">
        <v>200</v>
      </c>
      <c r="B114" s="137" t="s">
        <v>138</v>
      </c>
      <c r="C114" s="104" t="s">
        <v>114</v>
      </c>
      <c r="D114" s="104" t="s">
        <v>64</v>
      </c>
      <c r="E114" s="94" t="s">
        <v>346</v>
      </c>
      <c r="F114" s="164">
        <v>200</v>
      </c>
      <c r="G114" s="107">
        <v>67.3</v>
      </c>
      <c r="H114" s="107">
        <v>0</v>
      </c>
      <c r="I114" s="107">
        <v>0</v>
      </c>
      <c r="N114" s="19"/>
    </row>
    <row r="115" spans="1:14" s="16" customFormat="1">
      <c r="A115" s="119" t="s">
        <v>45</v>
      </c>
      <c r="B115" s="104" t="s">
        <v>138</v>
      </c>
      <c r="C115" s="105" t="s">
        <v>114</v>
      </c>
      <c r="D115" s="105" t="s">
        <v>97</v>
      </c>
      <c r="E115" s="96"/>
      <c r="F115" s="96"/>
      <c r="G115" s="102">
        <f>G116+G121</f>
        <v>70.900000000000006</v>
      </c>
      <c r="H115" s="102">
        <f t="shared" ref="H115:M115" si="15">H116+H121</f>
        <v>60</v>
      </c>
      <c r="I115" s="102">
        <f t="shared" si="15"/>
        <v>60</v>
      </c>
      <c r="J115" s="102">
        <f t="shared" si="15"/>
        <v>0</v>
      </c>
      <c r="K115" s="102">
        <f t="shared" si="15"/>
        <v>0</v>
      </c>
      <c r="L115" s="102">
        <f t="shared" si="15"/>
        <v>64</v>
      </c>
      <c r="M115" s="102">
        <f t="shared" si="15"/>
        <v>0</v>
      </c>
      <c r="N115" s="20"/>
    </row>
    <row r="116" spans="1:14" s="33" customFormat="1" ht="27.6">
      <c r="A116" s="155" t="s">
        <v>211</v>
      </c>
      <c r="B116" s="104" t="s">
        <v>138</v>
      </c>
      <c r="C116" s="100" t="s">
        <v>114</v>
      </c>
      <c r="D116" s="100" t="s">
        <v>97</v>
      </c>
      <c r="E116" s="96" t="s">
        <v>116</v>
      </c>
      <c r="F116" s="96"/>
      <c r="G116" s="102">
        <f t="shared" ref="G116:H119" si="16">G117</f>
        <v>10</v>
      </c>
      <c r="H116" s="102">
        <f t="shared" si="16"/>
        <v>10</v>
      </c>
      <c r="I116" s="102">
        <f>I117</f>
        <v>10</v>
      </c>
      <c r="L116" s="33">
        <v>64</v>
      </c>
    </row>
    <row r="117" spans="1:14" s="21" customFormat="1">
      <c r="A117" s="140" t="s">
        <v>316</v>
      </c>
      <c r="B117" s="137" t="s">
        <v>138</v>
      </c>
      <c r="C117" s="104" t="s">
        <v>114</v>
      </c>
      <c r="D117" s="104" t="s">
        <v>97</v>
      </c>
      <c r="E117" s="94" t="s">
        <v>278</v>
      </c>
      <c r="F117" s="94"/>
      <c r="G117" s="107">
        <f t="shared" si="16"/>
        <v>10</v>
      </c>
      <c r="H117" s="107">
        <f t="shared" si="16"/>
        <v>10</v>
      </c>
      <c r="I117" s="107">
        <f>I118</f>
        <v>10</v>
      </c>
    </row>
    <row r="118" spans="1:14" s="21" customFormat="1" ht="41.4">
      <c r="A118" s="140" t="s">
        <v>277</v>
      </c>
      <c r="B118" s="104" t="s">
        <v>138</v>
      </c>
      <c r="C118" s="104" t="s">
        <v>114</v>
      </c>
      <c r="D118" s="104" t="s">
        <v>97</v>
      </c>
      <c r="E118" s="94" t="s">
        <v>279</v>
      </c>
      <c r="F118" s="94"/>
      <c r="G118" s="107">
        <f t="shared" si="16"/>
        <v>10</v>
      </c>
      <c r="H118" s="107">
        <f t="shared" si="16"/>
        <v>10</v>
      </c>
      <c r="I118" s="107">
        <f>I119</f>
        <v>10</v>
      </c>
    </row>
    <row r="119" spans="1:14" ht="28.2">
      <c r="A119" s="160" t="s">
        <v>212</v>
      </c>
      <c r="B119" s="137" t="s">
        <v>138</v>
      </c>
      <c r="C119" s="104" t="s">
        <v>114</v>
      </c>
      <c r="D119" s="104" t="s">
        <v>97</v>
      </c>
      <c r="E119" s="94" t="s">
        <v>280</v>
      </c>
      <c r="F119" s="94"/>
      <c r="G119" s="107">
        <f t="shared" si="16"/>
        <v>10</v>
      </c>
      <c r="H119" s="107">
        <f t="shared" si="16"/>
        <v>10</v>
      </c>
      <c r="I119" s="107">
        <f>I120</f>
        <v>10</v>
      </c>
      <c r="L119" s="5">
        <v>48</v>
      </c>
    </row>
    <row r="120" spans="1:14" ht="27.6">
      <c r="A120" s="142" t="s">
        <v>200</v>
      </c>
      <c r="B120" s="104" t="s">
        <v>138</v>
      </c>
      <c r="C120" s="104" t="s">
        <v>114</v>
      </c>
      <c r="D120" s="104" t="s">
        <v>97</v>
      </c>
      <c r="E120" s="94" t="s">
        <v>280</v>
      </c>
      <c r="F120" s="164">
        <v>200</v>
      </c>
      <c r="G120" s="107">
        <v>10</v>
      </c>
      <c r="H120" s="107">
        <v>10</v>
      </c>
      <c r="I120" s="107">
        <v>10</v>
      </c>
    </row>
    <row r="121" spans="1:14" ht="55.8">
      <c r="A121" s="155" t="s">
        <v>213</v>
      </c>
      <c r="B121" s="137" t="s">
        <v>138</v>
      </c>
      <c r="C121" s="100" t="s">
        <v>114</v>
      </c>
      <c r="D121" s="100" t="s">
        <v>97</v>
      </c>
      <c r="E121" s="96" t="s">
        <v>117</v>
      </c>
      <c r="F121" s="96"/>
      <c r="G121" s="102">
        <v>60.9</v>
      </c>
      <c r="H121" s="102">
        <f t="shared" ref="H121:M123" si="17">H122</f>
        <v>50</v>
      </c>
      <c r="I121" s="102">
        <f t="shared" si="17"/>
        <v>50</v>
      </c>
    </row>
    <row r="122" spans="1:14" s="10" customFormat="1" ht="14.4">
      <c r="A122" s="140" t="s">
        <v>316</v>
      </c>
      <c r="B122" s="104" t="s">
        <v>138</v>
      </c>
      <c r="C122" s="104" t="s">
        <v>114</v>
      </c>
      <c r="D122" s="104" t="s">
        <v>97</v>
      </c>
      <c r="E122" s="94" t="s">
        <v>272</v>
      </c>
      <c r="F122" s="94"/>
      <c r="G122" s="107">
        <v>60.9</v>
      </c>
      <c r="H122" s="107">
        <f t="shared" si="17"/>
        <v>50</v>
      </c>
      <c r="I122" s="107">
        <f t="shared" si="17"/>
        <v>50</v>
      </c>
    </row>
    <row r="123" spans="1:14" s="10" customFormat="1" ht="55.2">
      <c r="A123" s="140" t="s">
        <v>281</v>
      </c>
      <c r="B123" s="137" t="s">
        <v>138</v>
      </c>
      <c r="C123" s="104" t="s">
        <v>114</v>
      </c>
      <c r="D123" s="104" t="s">
        <v>97</v>
      </c>
      <c r="E123" s="94" t="s">
        <v>273</v>
      </c>
      <c r="F123" s="94"/>
      <c r="G123" s="107">
        <f>G124</f>
        <v>60.9</v>
      </c>
      <c r="H123" s="107">
        <f t="shared" si="17"/>
        <v>50</v>
      </c>
      <c r="I123" s="107">
        <f t="shared" si="17"/>
        <v>50</v>
      </c>
      <c r="J123" s="107">
        <f t="shared" si="17"/>
        <v>0</v>
      </c>
      <c r="K123" s="107">
        <f t="shared" si="17"/>
        <v>0</v>
      </c>
      <c r="L123" s="107">
        <f t="shared" si="17"/>
        <v>0</v>
      </c>
      <c r="M123" s="107">
        <f t="shared" si="17"/>
        <v>0</v>
      </c>
    </row>
    <row r="124" spans="1:14" s="21" customFormat="1" ht="55.2">
      <c r="A124" s="160" t="s">
        <v>118</v>
      </c>
      <c r="B124" s="104" t="s">
        <v>138</v>
      </c>
      <c r="C124" s="104" t="s">
        <v>114</v>
      </c>
      <c r="D124" s="104" t="s">
        <v>97</v>
      </c>
      <c r="E124" s="94" t="s">
        <v>274</v>
      </c>
      <c r="F124" s="94"/>
      <c r="G124" s="107">
        <f>G125</f>
        <v>60.9</v>
      </c>
      <c r="H124" s="107">
        <f>H125</f>
        <v>50</v>
      </c>
      <c r="I124" s="107">
        <f>I125</f>
        <v>50</v>
      </c>
    </row>
    <row r="125" spans="1:14" s="21" customFormat="1" ht="27.6">
      <c r="A125" s="142" t="s">
        <v>200</v>
      </c>
      <c r="B125" s="137" t="s">
        <v>138</v>
      </c>
      <c r="C125" s="104" t="s">
        <v>114</v>
      </c>
      <c r="D125" s="104" t="s">
        <v>97</v>
      </c>
      <c r="E125" s="94" t="s">
        <v>274</v>
      </c>
      <c r="F125" s="164">
        <v>200</v>
      </c>
      <c r="G125" s="107">
        <v>60.9</v>
      </c>
      <c r="H125" s="107">
        <v>50</v>
      </c>
      <c r="I125" s="107">
        <v>50</v>
      </c>
    </row>
    <row r="126" spans="1:14">
      <c r="A126" s="119" t="s">
        <v>47</v>
      </c>
      <c r="B126" s="104" t="s">
        <v>138</v>
      </c>
      <c r="C126" s="100" t="s">
        <v>114</v>
      </c>
      <c r="D126" s="100" t="s">
        <v>66</v>
      </c>
      <c r="E126" s="96"/>
      <c r="F126" s="96"/>
      <c r="G126" s="102">
        <v>2968.3</v>
      </c>
      <c r="H126" s="102">
        <v>2474.6</v>
      </c>
      <c r="I126" s="102">
        <v>2795.3</v>
      </c>
    </row>
    <row r="127" spans="1:14" ht="96.6">
      <c r="A127" s="166" t="s">
        <v>207</v>
      </c>
      <c r="B127" s="104" t="s">
        <v>138</v>
      </c>
      <c r="C127" s="100" t="s">
        <v>114</v>
      </c>
      <c r="D127" s="100" t="s">
        <v>66</v>
      </c>
      <c r="E127" s="105" t="s">
        <v>111</v>
      </c>
      <c r="F127" s="96"/>
      <c r="G127" s="156">
        <f t="shared" ref="G127:I129" si="18">G128</f>
        <v>1172.0999999999999</v>
      </c>
      <c r="H127" s="156">
        <f t="shared" si="18"/>
        <v>0</v>
      </c>
      <c r="I127" s="156">
        <f t="shared" si="18"/>
        <v>0</v>
      </c>
    </row>
    <row r="128" spans="1:14" ht="14.4">
      <c r="A128" s="140" t="s">
        <v>316</v>
      </c>
      <c r="B128" s="137" t="s">
        <v>138</v>
      </c>
      <c r="C128" s="104" t="s">
        <v>114</v>
      </c>
      <c r="D128" s="104" t="s">
        <v>66</v>
      </c>
      <c r="E128" s="95" t="s">
        <v>264</v>
      </c>
      <c r="F128" s="96"/>
      <c r="G128" s="158">
        <f t="shared" si="18"/>
        <v>1172.0999999999999</v>
      </c>
      <c r="H128" s="158">
        <f t="shared" si="18"/>
        <v>0</v>
      </c>
      <c r="I128" s="158">
        <f t="shared" si="18"/>
        <v>0</v>
      </c>
    </row>
    <row r="129" spans="1:9" ht="96.6">
      <c r="A129" s="142" t="s">
        <v>321</v>
      </c>
      <c r="B129" s="104" t="s">
        <v>138</v>
      </c>
      <c r="C129" s="104" t="s">
        <v>114</v>
      </c>
      <c r="D129" s="104" t="s">
        <v>66</v>
      </c>
      <c r="E129" s="95" t="s">
        <v>266</v>
      </c>
      <c r="F129" s="96"/>
      <c r="G129" s="158">
        <f>G130</f>
        <v>1172.0999999999999</v>
      </c>
      <c r="H129" s="158">
        <f t="shared" si="18"/>
        <v>0</v>
      </c>
      <c r="I129" s="158">
        <f t="shared" si="18"/>
        <v>0</v>
      </c>
    </row>
    <row r="130" spans="1:9" ht="96.6">
      <c r="A130" s="142" t="s">
        <v>208</v>
      </c>
      <c r="B130" s="137" t="s">
        <v>138</v>
      </c>
      <c r="C130" s="104" t="s">
        <v>114</v>
      </c>
      <c r="D130" s="104" t="s">
        <v>66</v>
      </c>
      <c r="E130" s="95" t="s">
        <v>267</v>
      </c>
      <c r="F130" s="96"/>
      <c r="G130" s="158">
        <f>G131</f>
        <v>1172.0999999999999</v>
      </c>
      <c r="H130" s="158">
        <f>H131</f>
        <v>0</v>
      </c>
      <c r="I130" s="158">
        <f>I131</f>
        <v>0</v>
      </c>
    </row>
    <row r="131" spans="1:9" ht="27.6">
      <c r="A131" s="142" t="s">
        <v>200</v>
      </c>
      <c r="B131" s="104" t="s">
        <v>138</v>
      </c>
      <c r="C131" s="104" t="s">
        <v>114</v>
      </c>
      <c r="D131" s="104" t="s">
        <v>66</v>
      </c>
      <c r="E131" s="95" t="s">
        <v>267</v>
      </c>
      <c r="F131" s="164">
        <v>200</v>
      </c>
      <c r="G131" s="158">
        <v>1172.0999999999999</v>
      </c>
      <c r="H131" s="158">
        <v>0</v>
      </c>
      <c r="I131" s="158">
        <v>0</v>
      </c>
    </row>
    <row r="132" spans="1:9" ht="55.8">
      <c r="A132" s="155" t="s">
        <v>214</v>
      </c>
      <c r="B132" s="137" t="s">
        <v>138</v>
      </c>
      <c r="C132" s="100" t="s">
        <v>114</v>
      </c>
      <c r="D132" s="100" t="s">
        <v>66</v>
      </c>
      <c r="E132" s="105" t="s">
        <v>119</v>
      </c>
      <c r="F132" s="161"/>
      <c r="G132" s="156">
        <v>1796.2</v>
      </c>
      <c r="H132" s="156">
        <v>2405.6</v>
      </c>
      <c r="I132" s="156">
        <v>2768.8</v>
      </c>
    </row>
    <row r="133" spans="1:9" ht="14.4">
      <c r="A133" s="140" t="s">
        <v>241</v>
      </c>
      <c r="B133" s="104" t="s">
        <v>138</v>
      </c>
      <c r="C133" s="104" t="s">
        <v>114</v>
      </c>
      <c r="D133" s="104" t="s">
        <v>66</v>
      </c>
      <c r="E133" s="95" t="s">
        <v>282</v>
      </c>
      <c r="F133" s="161"/>
      <c r="G133" s="158">
        <v>1796.2</v>
      </c>
      <c r="H133" s="158">
        <v>2405.6</v>
      </c>
      <c r="I133" s="158">
        <f>I134</f>
        <v>2768.8</v>
      </c>
    </row>
    <row r="134" spans="1:9" ht="55.8">
      <c r="A134" s="140" t="s">
        <v>322</v>
      </c>
      <c r="B134" s="137" t="s">
        <v>138</v>
      </c>
      <c r="C134" s="104" t="s">
        <v>114</v>
      </c>
      <c r="D134" s="104" t="s">
        <v>66</v>
      </c>
      <c r="E134" s="95" t="s">
        <v>283</v>
      </c>
      <c r="F134" s="161"/>
      <c r="G134" s="158">
        <v>1796.2</v>
      </c>
      <c r="H134" s="158">
        <v>2405.6</v>
      </c>
      <c r="I134" s="158">
        <v>2768.8</v>
      </c>
    </row>
    <row r="135" spans="1:9" ht="65.25" customHeight="1">
      <c r="A135" s="167" t="s">
        <v>120</v>
      </c>
      <c r="B135" s="104" t="s">
        <v>138</v>
      </c>
      <c r="C135" s="104" t="s">
        <v>114</v>
      </c>
      <c r="D135" s="104" t="s">
        <v>66</v>
      </c>
      <c r="E135" s="95" t="s">
        <v>284</v>
      </c>
      <c r="F135" s="161"/>
      <c r="G135" s="158">
        <f>G136</f>
        <v>1085.5999999999999</v>
      </c>
      <c r="H135" s="158">
        <f>H136</f>
        <v>985.1</v>
      </c>
      <c r="I135" s="158">
        <v>1337.1</v>
      </c>
    </row>
    <row r="136" spans="1:9" ht="27.6">
      <c r="A136" s="142" t="s">
        <v>200</v>
      </c>
      <c r="B136" s="137" t="s">
        <v>138</v>
      </c>
      <c r="C136" s="104" t="s">
        <v>114</v>
      </c>
      <c r="D136" s="104" t="s">
        <v>66</v>
      </c>
      <c r="E136" s="95" t="s">
        <v>284</v>
      </c>
      <c r="F136" s="164">
        <v>200</v>
      </c>
      <c r="G136" s="158">
        <v>1085.5999999999999</v>
      </c>
      <c r="H136" s="158">
        <v>985.1</v>
      </c>
      <c r="I136" s="158">
        <v>1337.1</v>
      </c>
    </row>
    <row r="137" spans="1:9" ht="66">
      <c r="A137" s="171" t="s">
        <v>230</v>
      </c>
      <c r="B137" s="137" t="s">
        <v>138</v>
      </c>
      <c r="C137" s="104" t="s">
        <v>114</v>
      </c>
      <c r="D137" s="104" t="s">
        <v>66</v>
      </c>
      <c r="E137" s="95" t="s">
        <v>338</v>
      </c>
      <c r="F137" s="164"/>
      <c r="G137" s="158">
        <v>710.6</v>
      </c>
      <c r="H137" s="158">
        <v>520.5</v>
      </c>
      <c r="I137" s="158">
        <v>531.70000000000005</v>
      </c>
    </row>
    <row r="138" spans="1:9" ht="27.6">
      <c r="A138" s="142" t="s">
        <v>200</v>
      </c>
      <c r="B138" s="137" t="s">
        <v>138</v>
      </c>
      <c r="C138" s="104" t="s">
        <v>114</v>
      </c>
      <c r="D138" s="104" t="s">
        <v>66</v>
      </c>
      <c r="E138" s="95" t="s">
        <v>285</v>
      </c>
      <c r="F138" s="164">
        <v>200</v>
      </c>
      <c r="G138" s="158">
        <v>710.6</v>
      </c>
      <c r="H138" s="158">
        <v>520.5</v>
      </c>
      <c r="I138" s="158">
        <v>531.70000000000005</v>
      </c>
    </row>
    <row r="139" spans="1:9" ht="27.6">
      <c r="A139" s="142" t="s">
        <v>225</v>
      </c>
      <c r="B139" s="137" t="s">
        <v>138</v>
      </c>
      <c r="C139" s="104" t="s">
        <v>114</v>
      </c>
      <c r="D139" s="104" t="s">
        <v>66</v>
      </c>
      <c r="E139" s="95" t="s">
        <v>332</v>
      </c>
      <c r="F139" s="164"/>
      <c r="G139" s="158">
        <f>G140</f>
        <v>0</v>
      </c>
      <c r="H139" s="158">
        <f>H140</f>
        <v>900</v>
      </c>
      <c r="I139" s="158">
        <f>I140</f>
        <v>900</v>
      </c>
    </row>
    <row r="140" spans="1:9" ht="27.6">
      <c r="A140" s="142" t="s">
        <v>200</v>
      </c>
      <c r="B140" s="137" t="s">
        <v>138</v>
      </c>
      <c r="C140" s="104" t="s">
        <v>114</v>
      </c>
      <c r="D140" s="104" t="s">
        <v>66</v>
      </c>
      <c r="E140" s="95" t="s">
        <v>332</v>
      </c>
      <c r="F140" s="164">
        <v>200</v>
      </c>
      <c r="G140" s="158">
        <v>0</v>
      </c>
      <c r="H140" s="158">
        <v>900</v>
      </c>
      <c r="I140" s="158">
        <v>900</v>
      </c>
    </row>
    <row r="141" spans="1:9" ht="55.8">
      <c r="A141" s="155" t="s">
        <v>216</v>
      </c>
      <c r="B141" s="104" t="s">
        <v>138</v>
      </c>
      <c r="C141" s="100" t="s">
        <v>114</v>
      </c>
      <c r="D141" s="100" t="s">
        <v>66</v>
      </c>
      <c r="E141" s="105" t="s">
        <v>121</v>
      </c>
      <c r="F141" s="161"/>
      <c r="G141" s="156">
        <f t="shared" ref="G141:H144" si="19">G142</f>
        <v>0</v>
      </c>
      <c r="H141" s="156">
        <f t="shared" si="19"/>
        <v>69</v>
      </c>
      <c r="I141" s="156">
        <f>I142</f>
        <v>26.5</v>
      </c>
    </row>
    <row r="142" spans="1:9" ht="14.4">
      <c r="A142" s="140" t="s">
        <v>241</v>
      </c>
      <c r="B142" s="137" t="s">
        <v>138</v>
      </c>
      <c r="C142" s="104" t="s">
        <v>114</v>
      </c>
      <c r="D142" s="104" t="s">
        <v>66</v>
      </c>
      <c r="E142" s="95" t="s">
        <v>287</v>
      </c>
      <c r="F142" s="161"/>
      <c r="G142" s="158">
        <f t="shared" si="19"/>
        <v>0</v>
      </c>
      <c r="H142" s="158">
        <f t="shared" si="19"/>
        <v>69</v>
      </c>
      <c r="I142" s="158">
        <f>I143</f>
        <v>26.5</v>
      </c>
    </row>
    <row r="143" spans="1:9" ht="28.2">
      <c r="A143" s="140" t="s">
        <v>323</v>
      </c>
      <c r="B143" s="104" t="s">
        <v>138</v>
      </c>
      <c r="C143" s="104" t="s">
        <v>114</v>
      </c>
      <c r="D143" s="104" t="s">
        <v>66</v>
      </c>
      <c r="E143" s="95" t="s">
        <v>288</v>
      </c>
      <c r="F143" s="161"/>
      <c r="G143" s="158">
        <f t="shared" si="19"/>
        <v>0</v>
      </c>
      <c r="H143" s="158">
        <f t="shared" si="19"/>
        <v>69</v>
      </c>
      <c r="I143" s="158">
        <f>I144</f>
        <v>26.5</v>
      </c>
    </row>
    <row r="144" spans="1:9" ht="55.8">
      <c r="A144" s="167" t="s">
        <v>122</v>
      </c>
      <c r="B144" s="137" t="s">
        <v>138</v>
      </c>
      <c r="C144" s="104" t="s">
        <v>114</v>
      </c>
      <c r="D144" s="104" t="s">
        <v>66</v>
      </c>
      <c r="E144" s="95" t="s">
        <v>320</v>
      </c>
      <c r="F144" s="161"/>
      <c r="G144" s="158">
        <f t="shared" si="19"/>
        <v>0</v>
      </c>
      <c r="H144" s="158">
        <f t="shared" si="19"/>
        <v>69</v>
      </c>
      <c r="I144" s="158">
        <f>I145</f>
        <v>26.5</v>
      </c>
    </row>
    <row r="145" spans="1:9" ht="27.6">
      <c r="A145" s="142" t="s">
        <v>200</v>
      </c>
      <c r="B145" s="104" t="s">
        <v>138</v>
      </c>
      <c r="C145" s="104" t="s">
        <v>114</v>
      </c>
      <c r="D145" s="104" t="s">
        <v>66</v>
      </c>
      <c r="E145" s="95" t="s">
        <v>289</v>
      </c>
      <c r="F145" s="164">
        <v>200</v>
      </c>
      <c r="G145" s="158">
        <v>0</v>
      </c>
      <c r="H145" s="158">
        <v>69</v>
      </c>
      <c r="I145" s="158">
        <v>26.5</v>
      </c>
    </row>
    <row r="146" spans="1:9">
      <c r="A146" s="115" t="s">
        <v>190</v>
      </c>
      <c r="B146" s="104" t="s">
        <v>138</v>
      </c>
      <c r="C146" s="100" t="s">
        <v>123</v>
      </c>
      <c r="D146" s="100" t="s">
        <v>65</v>
      </c>
      <c r="E146" s="96"/>
      <c r="F146" s="96"/>
      <c r="G146" s="102">
        <f>G147</f>
        <v>6896.6</v>
      </c>
      <c r="H146" s="102">
        <f>H147</f>
        <v>2372.1</v>
      </c>
      <c r="I146" s="102">
        <f>I147</f>
        <v>2403.8000000000002</v>
      </c>
    </row>
    <row r="147" spans="1:9" ht="14.4">
      <c r="A147" s="162" t="s">
        <v>142</v>
      </c>
      <c r="B147" s="137" t="s">
        <v>138</v>
      </c>
      <c r="C147" s="100" t="s">
        <v>123</v>
      </c>
      <c r="D147" s="100" t="s">
        <v>64</v>
      </c>
      <c r="E147" s="96"/>
      <c r="F147" s="96"/>
      <c r="G147" s="102">
        <v>6896.6</v>
      </c>
      <c r="H147" s="102">
        <v>2372.1</v>
      </c>
      <c r="I147" s="102">
        <v>2403.8000000000002</v>
      </c>
    </row>
    <row r="148" spans="1:9" ht="42">
      <c r="A148" s="155" t="s">
        <v>217</v>
      </c>
      <c r="B148" s="104" t="s">
        <v>138</v>
      </c>
      <c r="C148" s="100" t="s">
        <v>123</v>
      </c>
      <c r="D148" s="100" t="s">
        <v>64</v>
      </c>
      <c r="E148" s="96" t="s">
        <v>124</v>
      </c>
      <c r="F148" s="96"/>
      <c r="G148" s="102">
        <v>6896.6</v>
      </c>
      <c r="H148" s="102">
        <f t="shared" ref="G148:I149" si="20">H149</f>
        <v>2372.1</v>
      </c>
      <c r="I148" s="102">
        <f t="shared" si="20"/>
        <v>2403.8000000000002</v>
      </c>
    </row>
    <row r="149" spans="1:9" ht="14.4">
      <c r="A149" s="140" t="s">
        <v>241</v>
      </c>
      <c r="B149" s="137" t="s">
        <v>138</v>
      </c>
      <c r="C149" s="104" t="s">
        <v>123</v>
      </c>
      <c r="D149" s="104" t="s">
        <v>64</v>
      </c>
      <c r="E149" s="94" t="s">
        <v>291</v>
      </c>
      <c r="F149" s="94"/>
      <c r="G149" s="107">
        <f t="shared" si="20"/>
        <v>3600.1</v>
      </c>
      <c r="H149" s="107">
        <f t="shared" si="20"/>
        <v>2372.1</v>
      </c>
      <c r="I149" s="107">
        <f t="shared" si="20"/>
        <v>2403.8000000000002</v>
      </c>
    </row>
    <row r="150" spans="1:9" ht="55.8">
      <c r="A150" s="140" t="s">
        <v>324</v>
      </c>
      <c r="B150" s="104" t="s">
        <v>138</v>
      </c>
      <c r="C150" s="104" t="s">
        <v>123</v>
      </c>
      <c r="D150" s="104" t="s">
        <v>64</v>
      </c>
      <c r="E150" s="94" t="s">
        <v>292</v>
      </c>
      <c r="F150" s="94"/>
      <c r="G150" s="107">
        <v>3600.1</v>
      </c>
      <c r="H150" s="107">
        <v>2372.1</v>
      </c>
      <c r="I150" s="107">
        <v>2403.8000000000002</v>
      </c>
    </row>
    <row r="151" spans="1:9" ht="28.2">
      <c r="A151" s="155" t="s">
        <v>325</v>
      </c>
      <c r="B151" s="137" t="s">
        <v>138</v>
      </c>
      <c r="C151" s="104" t="s">
        <v>123</v>
      </c>
      <c r="D151" s="104" t="s">
        <v>64</v>
      </c>
      <c r="E151" s="94" t="s">
        <v>327</v>
      </c>
      <c r="F151" s="94"/>
      <c r="G151" s="107">
        <f>G152</f>
        <v>1745.7</v>
      </c>
      <c r="H151" s="107">
        <f>H152</f>
        <v>1533.9</v>
      </c>
      <c r="I151" s="107">
        <f>I152</f>
        <v>1554.4</v>
      </c>
    </row>
    <row r="152" spans="1:9" ht="28.2">
      <c r="A152" s="140" t="s">
        <v>125</v>
      </c>
      <c r="B152" s="104" t="s">
        <v>138</v>
      </c>
      <c r="C152" s="104" t="s">
        <v>123</v>
      </c>
      <c r="D152" s="104" t="s">
        <v>64</v>
      </c>
      <c r="E152" s="94" t="s">
        <v>327</v>
      </c>
      <c r="F152" s="94" t="s">
        <v>126</v>
      </c>
      <c r="G152" s="107">
        <v>1745.7</v>
      </c>
      <c r="H152" s="107">
        <v>1533.9</v>
      </c>
      <c r="I152" s="107">
        <v>1554.4</v>
      </c>
    </row>
    <row r="153" spans="1:9" ht="28.2">
      <c r="A153" s="140" t="s">
        <v>81</v>
      </c>
      <c r="B153" s="104" t="s">
        <v>138</v>
      </c>
      <c r="C153" s="104" t="s">
        <v>123</v>
      </c>
      <c r="D153" s="104" t="s">
        <v>64</v>
      </c>
      <c r="E153" s="95" t="s">
        <v>328</v>
      </c>
      <c r="F153" s="164"/>
      <c r="G153" s="158">
        <f>G154</f>
        <v>0</v>
      </c>
      <c r="H153" s="158">
        <f>H154</f>
        <v>0</v>
      </c>
      <c r="I153" s="158">
        <f>I154</f>
        <v>0</v>
      </c>
    </row>
    <row r="154" spans="1:9" ht="28.2">
      <c r="A154" s="140" t="s">
        <v>125</v>
      </c>
      <c r="B154" s="104" t="s">
        <v>138</v>
      </c>
      <c r="C154" s="104" t="s">
        <v>123</v>
      </c>
      <c r="D154" s="104" t="s">
        <v>64</v>
      </c>
      <c r="E154" s="95" t="s">
        <v>328</v>
      </c>
      <c r="F154" s="164">
        <v>600</v>
      </c>
      <c r="G154" s="158">
        <v>0</v>
      </c>
      <c r="H154" s="158">
        <v>0</v>
      </c>
      <c r="I154" s="158">
        <v>0</v>
      </c>
    </row>
    <row r="155" spans="1:9" ht="111">
      <c r="A155" s="162" t="s">
        <v>326</v>
      </c>
      <c r="B155" s="104" t="s">
        <v>138</v>
      </c>
      <c r="C155" s="104" t="s">
        <v>123</v>
      </c>
      <c r="D155" s="104" t="s">
        <v>64</v>
      </c>
      <c r="E155" s="95" t="s">
        <v>295</v>
      </c>
      <c r="F155" s="164"/>
      <c r="G155" s="158">
        <f>G156</f>
        <v>1654.4</v>
      </c>
      <c r="H155" s="158">
        <f>H156</f>
        <v>838.2</v>
      </c>
      <c r="I155" s="158">
        <f>I156</f>
        <v>849.4</v>
      </c>
    </row>
    <row r="156" spans="1:9" ht="28.2">
      <c r="A156" s="140" t="s">
        <v>125</v>
      </c>
      <c r="B156" s="104" t="s">
        <v>138</v>
      </c>
      <c r="C156" s="104" t="s">
        <v>123</v>
      </c>
      <c r="D156" s="104" t="s">
        <v>64</v>
      </c>
      <c r="E156" s="95" t="s">
        <v>295</v>
      </c>
      <c r="F156" s="164">
        <v>600</v>
      </c>
      <c r="G156" s="158">
        <v>1654.4</v>
      </c>
      <c r="H156" s="158">
        <v>838.2</v>
      </c>
      <c r="I156" s="158">
        <v>849.4</v>
      </c>
    </row>
    <row r="157" spans="1:9" ht="34.5" customHeight="1">
      <c r="A157" s="155" t="s">
        <v>360</v>
      </c>
      <c r="B157" s="104" t="s">
        <v>138</v>
      </c>
      <c r="C157" s="104"/>
      <c r="D157" s="104"/>
      <c r="E157" s="175" t="s">
        <v>335</v>
      </c>
      <c r="F157" s="164"/>
      <c r="G157" s="158">
        <v>200</v>
      </c>
      <c r="H157" s="158"/>
      <c r="I157" s="158"/>
    </row>
    <row r="158" spans="1:9" ht="27.6">
      <c r="A158" s="176" t="s">
        <v>336</v>
      </c>
      <c r="B158" s="104" t="s">
        <v>138</v>
      </c>
      <c r="C158" s="104" t="s">
        <v>123</v>
      </c>
      <c r="D158" s="104" t="s">
        <v>64</v>
      </c>
      <c r="E158" s="175" t="s">
        <v>335</v>
      </c>
      <c r="F158" s="164">
        <v>600</v>
      </c>
      <c r="G158" s="158">
        <v>200</v>
      </c>
      <c r="H158" s="158">
        <v>0</v>
      </c>
      <c r="I158" s="158">
        <v>0</v>
      </c>
    </row>
    <row r="159" spans="1:9" ht="40.200000000000003">
      <c r="A159" s="181" t="s">
        <v>356</v>
      </c>
      <c r="B159" s="104" t="s">
        <v>138</v>
      </c>
      <c r="C159" s="104"/>
      <c r="D159" s="104"/>
      <c r="E159" s="175" t="s">
        <v>359</v>
      </c>
      <c r="F159" s="164"/>
      <c r="G159" s="158">
        <v>3296.5</v>
      </c>
      <c r="H159" s="158">
        <v>0</v>
      </c>
      <c r="I159" s="158">
        <v>0</v>
      </c>
    </row>
    <row r="160" spans="1:9" ht="27.6">
      <c r="A160" s="176" t="s">
        <v>336</v>
      </c>
      <c r="B160" s="104" t="s">
        <v>138</v>
      </c>
      <c r="C160" s="104" t="s">
        <v>123</v>
      </c>
      <c r="D160" s="104" t="s">
        <v>64</v>
      </c>
      <c r="E160" s="175" t="s">
        <v>359</v>
      </c>
      <c r="F160" s="164">
        <v>600</v>
      </c>
      <c r="G160" s="158">
        <v>3296.5</v>
      </c>
      <c r="H160" s="158">
        <v>0</v>
      </c>
      <c r="I160" s="158">
        <v>0</v>
      </c>
    </row>
    <row r="161" spans="1:9">
      <c r="A161" s="190"/>
      <c r="B161" s="104"/>
      <c r="C161" s="104"/>
      <c r="D161" s="104"/>
      <c r="E161" s="191"/>
      <c r="F161" s="164"/>
      <c r="G161" s="158"/>
      <c r="H161" s="158"/>
      <c r="I161" s="158"/>
    </row>
    <row r="162" spans="1:9">
      <c r="A162" s="115" t="s">
        <v>191</v>
      </c>
      <c r="B162" s="137" t="s">
        <v>138</v>
      </c>
      <c r="C162" s="100" t="s">
        <v>103</v>
      </c>
      <c r="D162" s="100" t="s">
        <v>65</v>
      </c>
      <c r="E162" s="96"/>
      <c r="F162" s="96"/>
      <c r="G162" s="102">
        <f>G163+G169</f>
        <v>397</v>
      </c>
      <c r="H162" s="102">
        <f>H163+H169</f>
        <v>402.3</v>
      </c>
      <c r="I162" s="102">
        <f>I163+I169</f>
        <v>407.6</v>
      </c>
    </row>
    <row r="163" spans="1:9">
      <c r="A163" s="115" t="s">
        <v>52</v>
      </c>
      <c r="B163" s="104" t="s">
        <v>138</v>
      </c>
      <c r="C163" s="100" t="s">
        <v>103</v>
      </c>
      <c r="D163" s="100" t="s">
        <v>64</v>
      </c>
      <c r="E163" s="96"/>
      <c r="F163" s="96"/>
      <c r="G163" s="102">
        <f t="shared" ref="G163:H167" si="21">G164</f>
        <v>396</v>
      </c>
      <c r="H163" s="102">
        <f t="shared" si="21"/>
        <v>401.3</v>
      </c>
      <c r="I163" s="102">
        <f>I164</f>
        <v>406.6</v>
      </c>
    </row>
    <row r="164" spans="1:9" ht="41.4">
      <c r="A164" s="115" t="s">
        <v>92</v>
      </c>
      <c r="B164" s="137" t="s">
        <v>138</v>
      </c>
      <c r="C164" s="100" t="s">
        <v>103</v>
      </c>
      <c r="D164" s="100" t="s">
        <v>64</v>
      </c>
      <c r="E164" s="96" t="s">
        <v>88</v>
      </c>
      <c r="F164" s="96"/>
      <c r="G164" s="102">
        <f t="shared" si="21"/>
        <v>396</v>
      </c>
      <c r="H164" s="102">
        <f t="shared" si="21"/>
        <v>401.3</v>
      </c>
      <c r="I164" s="102">
        <f>I165</f>
        <v>406.6</v>
      </c>
    </row>
    <row r="165" spans="1:9">
      <c r="A165" s="154" t="s">
        <v>70</v>
      </c>
      <c r="B165" s="104" t="s">
        <v>138</v>
      </c>
      <c r="C165" s="104" t="s">
        <v>103</v>
      </c>
      <c r="D165" s="104" t="s">
        <v>64</v>
      </c>
      <c r="E165" s="141" t="s">
        <v>89</v>
      </c>
      <c r="F165" s="94"/>
      <c r="G165" s="107">
        <f t="shared" si="21"/>
        <v>396</v>
      </c>
      <c r="H165" s="107">
        <f t="shared" si="21"/>
        <v>401.3</v>
      </c>
      <c r="I165" s="107">
        <f>I166</f>
        <v>406.6</v>
      </c>
    </row>
    <row r="166" spans="1:9">
      <c r="A166" s="154" t="s">
        <v>70</v>
      </c>
      <c r="B166" s="137" t="s">
        <v>138</v>
      </c>
      <c r="C166" s="104" t="s">
        <v>103</v>
      </c>
      <c r="D166" s="104" t="s">
        <v>64</v>
      </c>
      <c r="E166" s="141" t="s">
        <v>93</v>
      </c>
      <c r="F166" s="94"/>
      <c r="G166" s="107">
        <f t="shared" si="21"/>
        <v>396</v>
      </c>
      <c r="H166" s="107">
        <f t="shared" si="21"/>
        <v>401.3</v>
      </c>
      <c r="I166" s="107">
        <f>I167</f>
        <v>406.6</v>
      </c>
    </row>
    <row r="167" spans="1:9" ht="41.4">
      <c r="A167" s="168" t="s">
        <v>223</v>
      </c>
      <c r="B167" s="104" t="s">
        <v>138</v>
      </c>
      <c r="C167" s="104" t="s">
        <v>103</v>
      </c>
      <c r="D167" s="104" t="s">
        <v>64</v>
      </c>
      <c r="E167" s="95" t="s">
        <v>127</v>
      </c>
      <c r="F167" s="164"/>
      <c r="G167" s="107">
        <f t="shared" si="21"/>
        <v>396</v>
      </c>
      <c r="H167" s="107">
        <f t="shared" si="21"/>
        <v>401.3</v>
      </c>
      <c r="I167" s="107">
        <f>I168</f>
        <v>406.6</v>
      </c>
    </row>
    <row r="168" spans="1:9">
      <c r="A168" s="168" t="s">
        <v>128</v>
      </c>
      <c r="B168" s="137" t="s">
        <v>138</v>
      </c>
      <c r="C168" s="104" t="s">
        <v>103</v>
      </c>
      <c r="D168" s="104" t="s">
        <v>64</v>
      </c>
      <c r="E168" s="95" t="s">
        <v>127</v>
      </c>
      <c r="F168" s="164">
        <v>300</v>
      </c>
      <c r="G168" s="107">
        <v>396</v>
      </c>
      <c r="H168" s="107">
        <v>401.3</v>
      </c>
      <c r="I168" s="107">
        <v>406.6</v>
      </c>
    </row>
    <row r="169" spans="1:9" ht="27.6">
      <c r="A169" s="115" t="s">
        <v>128</v>
      </c>
      <c r="B169" s="104" t="s">
        <v>138</v>
      </c>
      <c r="C169" s="100" t="s">
        <v>103</v>
      </c>
      <c r="D169" s="100" t="s">
        <v>66</v>
      </c>
      <c r="E169" s="96"/>
      <c r="F169" s="96"/>
      <c r="G169" s="102">
        <f t="shared" ref="G169:I172" si="22">G170</f>
        <v>1</v>
      </c>
      <c r="H169" s="102">
        <f t="shared" si="22"/>
        <v>1</v>
      </c>
      <c r="I169" s="102">
        <f>I170</f>
        <v>1</v>
      </c>
    </row>
    <row r="170" spans="1:9" ht="55.8">
      <c r="A170" s="155" t="s">
        <v>219</v>
      </c>
      <c r="B170" s="137" t="s">
        <v>138</v>
      </c>
      <c r="C170" s="100" t="s">
        <v>103</v>
      </c>
      <c r="D170" s="100" t="s">
        <v>66</v>
      </c>
      <c r="E170" s="96" t="s">
        <v>129</v>
      </c>
      <c r="F170" s="96"/>
      <c r="G170" s="102">
        <f t="shared" si="22"/>
        <v>1</v>
      </c>
      <c r="H170" s="102">
        <f t="shared" si="22"/>
        <v>1</v>
      </c>
      <c r="I170" s="102">
        <f>I171</f>
        <v>1</v>
      </c>
    </row>
    <row r="171" spans="1:9" ht="14.4">
      <c r="A171" s="140" t="s">
        <v>241</v>
      </c>
      <c r="B171" s="104" t="s">
        <v>138</v>
      </c>
      <c r="C171" s="104" t="s">
        <v>103</v>
      </c>
      <c r="D171" s="104" t="s">
        <v>66</v>
      </c>
      <c r="E171" s="94" t="s">
        <v>301</v>
      </c>
      <c r="F171" s="94"/>
      <c r="G171" s="107">
        <f t="shared" si="22"/>
        <v>1</v>
      </c>
      <c r="H171" s="107">
        <f t="shared" si="22"/>
        <v>1</v>
      </c>
      <c r="I171" s="107">
        <f>I172</f>
        <v>1</v>
      </c>
    </row>
    <row r="172" spans="1:9" ht="42">
      <c r="A172" s="140" t="s">
        <v>308</v>
      </c>
      <c r="B172" s="137" t="s">
        <v>138</v>
      </c>
      <c r="C172" s="104" t="s">
        <v>103</v>
      </c>
      <c r="D172" s="104" t="s">
        <v>66</v>
      </c>
      <c r="E172" s="94" t="s">
        <v>302</v>
      </c>
      <c r="F172" s="94"/>
      <c r="G172" s="107">
        <f>G173</f>
        <v>1</v>
      </c>
      <c r="H172" s="107">
        <f t="shared" si="22"/>
        <v>1</v>
      </c>
      <c r="I172" s="107">
        <f t="shared" si="22"/>
        <v>1</v>
      </c>
    </row>
    <row r="173" spans="1:9" ht="28.2">
      <c r="A173" s="160" t="s">
        <v>130</v>
      </c>
      <c r="B173" s="104" t="s">
        <v>138</v>
      </c>
      <c r="C173" s="104" t="s">
        <v>103</v>
      </c>
      <c r="D173" s="104" t="s">
        <v>66</v>
      </c>
      <c r="E173" s="94" t="s">
        <v>303</v>
      </c>
      <c r="F173" s="94"/>
      <c r="G173" s="107">
        <f>G174</f>
        <v>1</v>
      </c>
      <c r="H173" s="107">
        <f>H174</f>
        <v>1</v>
      </c>
      <c r="I173" s="107">
        <f>I174</f>
        <v>1</v>
      </c>
    </row>
    <row r="174" spans="1:9">
      <c r="A174" s="168" t="s">
        <v>128</v>
      </c>
      <c r="B174" s="137" t="s">
        <v>138</v>
      </c>
      <c r="C174" s="104" t="s">
        <v>103</v>
      </c>
      <c r="D174" s="104" t="s">
        <v>66</v>
      </c>
      <c r="E174" s="94" t="s">
        <v>303</v>
      </c>
      <c r="F174" s="94" t="s">
        <v>131</v>
      </c>
      <c r="G174" s="107">
        <v>1</v>
      </c>
      <c r="H174" s="107">
        <v>1</v>
      </c>
      <c r="I174" s="107">
        <v>1</v>
      </c>
    </row>
    <row r="175" spans="1:9">
      <c r="A175" s="115" t="s">
        <v>192</v>
      </c>
      <c r="B175" s="104" t="s">
        <v>138</v>
      </c>
      <c r="C175" s="100" t="s">
        <v>132</v>
      </c>
      <c r="D175" s="100" t="s">
        <v>65</v>
      </c>
      <c r="E175" s="96"/>
      <c r="F175" s="96"/>
      <c r="G175" s="102">
        <f t="shared" ref="G175:I180" si="23">G176</f>
        <v>708.5</v>
      </c>
      <c r="H175" s="102">
        <f t="shared" si="23"/>
        <v>667.3</v>
      </c>
      <c r="I175" s="102">
        <f t="shared" si="23"/>
        <v>676.2</v>
      </c>
    </row>
    <row r="176" spans="1:9">
      <c r="A176" s="115" t="s">
        <v>57</v>
      </c>
      <c r="B176" s="137" t="s">
        <v>138</v>
      </c>
      <c r="C176" s="100" t="s">
        <v>132</v>
      </c>
      <c r="D176" s="100" t="s">
        <v>64</v>
      </c>
      <c r="E176" s="96"/>
      <c r="F176" s="96"/>
      <c r="G176" s="102">
        <f t="shared" si="23"/>
        <v>708.5</v>
      </c>
      <c r="H176" s="102">
        <f t="shared" si="23"/>
        <v>667.3</v>
      </c>
      <c r="I176" s="102">
        <f t="shared" si="23"/>
        <v>676.2</v>
      </c>
    </row>
    <row r="177" spans="1:9" ht="55.8">
      <c r="A177" s="155" t="s">
        <v>218</v>
      </c>
      <c r="B177" s="104" t="s">
        <v>138</v>
      </c>
      <c r="C177" s="100" t="s">
        <v>132</v>
      </c>
      <c r="D177" s="100" t="s">
        <v>64</v>
      </c>
      <c r="E177" s="96" t="s">
        <v>133</v>
      </c>
      <c r="F177" s="96"/>
      <c r="G177" s="102">
        <f t="shared" si="23"/>
        <v>708.5</v>
      </c>
      <c r="H177" s="102">
        <f t="shared" si="23"/>
        <v>667.3</v>
      </c>
      <c r="I177" s="102">
        <f t="shared" si="23"/>
        <v>676.2</v>
      </c>
    </row>
    <row r="178" spans="1:9" ht="14.4">
      <c r="A178" s="140" t="s">
        <v>241</v>
      </c>
      <c r="B178" s="137" t="s">
        <v>138</v>
      </c>
      <c r="C178" s="104" t="s">
        <v>132</v>
      </c>
      <c r="D178" s="104" t="s">
        <v>64</v>
      </c>
      <c r="E178" s="94" t="s">
        <v>297</v>
      </c>
      <c r="F178" s="94"/>
      <c r="G178" s="107">
        <f t="shared" si="23"/>
        <v>708.5</v>
      </c>
      <c r="H178" s="107">
        <f t="shared" si="23"/>
        <v>667.3</v>
      </c>
      <c r="I178" s="107">
        <v>676.2</v>
      </c>
    </row>
    <row r="179" spans="1:9" ht="42">
      <c r="A179" s="140" t="s">
        <v>330</v>
      </c>
      <c r="B179" s="104" t="s">
        <v>138</v>
      </c>
      <c r="C179" s="104" t="s">
        <v>132</v>
      </c>
      <c r="D179" s="104" t="s">
        <v>64</v>
      </c>
      <c r="E179" s="94" t="s">
        <v>298</v>
      </c>
      <c r="F179" s="94"/>
      <c r="G179" s="107">
        <f t="shared" si="23"/>
        <v>708.5</v>
      </c>
      <c r="H179" s="107">
        <f t="shared" si="23"/>
        <v>667.3</v>
      </c>
      <c r="I179" s="107">
        <f t="shared" si="23"/>
        <v>676.2</v>
      </c>
    </row>
    <row r="180" spans="1:9" ht="28.2">
      <c r="A180" s="160" t="s">
        <v>134</v>
      </c>
      <c r="B180" s="137" t="s">
        <v>138</v>
      </c>
      <c r="C180" s="104" t="s">
        <v>132</v>
      </c>
      <c r="D180" s="104" t="s">
        <v>64</v>
      </c>
      <c r="E180" s="94" t="s">
        <v>329</v>
      </c>
      <c r="F180" s="94"/>
      <c r="G180" s="107">
        <f t="shared" si="23"/>
        <v>708.5</v>
      </c>
      <c r="H180" s="107">
        <v>667.3</v>
      </c>
      <c r="I180" s="107">
        <v>676.2</v>
      </c>
    </row>
    <row r="181" spans="1:9" ht="28.2">
      <c r="A181" s="140" t="s">
        <v>125</v>
      </c>
      <c r="B181" s="104" t="s">
        <v>138</v>
      </c>
      <c r="C181" s="104" t="s">
        <v>132</v>
      </c>
      <c r="D181" s="104" t="s">
        <v>64</v>
      </c>
      <c r="E181" s="94" t="s">
        <v>329</v>
      </c>
      <c r="F181" s="94" t="s">
        <v>126</v>
      </c>
      <c r="G181" s="107">
        <v>708.5</v>
      </c>
      <c r="H181" s="107">
        <v>667.3</v>
      </c>
      <c r="I181" s="107">
        <v>676.2</v>
      </c>
    </row>
    <row r="182" spans="1:9" ht="14.4">
      <c r="A182" s="162" t="s">
        <v>147</v>
      </c>
      <c r="B182" s="100" t="s">
        <v>138</v>
      </c>
      <c r="C182" s="100" t="s">
        <v>226</v>
      </c>
      <c r="D182" s="100" t="s">
        <v>65</v>
      </c>
      <c r="E182" s="96"/>
      <c r="F182" s="96"/>
      <c r="G182" s="102">
        <f t="shared" ref="G182:I184" si="24">G183</f>
        <v>0</v>
      </c>
      <c r="H182" s="102">
        <f t="shared" si="24"/>
        <v>374.9</v>
      </c>
      <c r="I182" s="102">
        <f t="shared" si="24"/>
        <v>773.6</v>
      </c>
    </row>
    <row r="183" spans="1:9" ht="14.4">
      <c r="A183" s="140" t="s">
        <v>147</v>
      </c>
      <c r="B183" s="104" t="s">
        <v>138</v>
      </c>
      <c r="C183" s="104" t="s">
        <v>226</v>
      </c>
      <c r="D183" s="104" t="s">
        <v>226</v>
      </c>
      <c r="E183" s="94"/>
      <c r="F183" s="94"/>
      <c r="G183" s="107">
        <f t="shared" si="24"/>
        <v>0</v>
      </c>
      <c r="H183" s="107">
        <f t="shared" si="24"/>
        <v>374.9</v>
      </c>
      <c r="I183" s="107">
        <f t="shared" si="24"/>
        <v>773.6</v>
      </c>
    </row>
    <row r="184" spans="1:9" ht="14.4">
      <c r="A184" s="140" t="s">
        <v>147</v>
      </c>
      <c r="B184" s="104" t="s">
        <v>138</v>
      </c>
      <c r="C184" s="104" t="s">
        <v>226</v>
      </c>
      <c r="D184" s="104" t="s">
        <v>226</v>
      </c>
      <c r="E184" s="94" t="s">
        <v>224</v>
      </c>
      <c r="F184" s="94"/>
      <c r="G184" s="107">
        <f t="shared" si="24"/>
        <v>0</v>
      </c>
      <c r="H184" s="107">
        <f t="shared" si="24"/>
        <v>374.9</v>
      </c>
      <c r="I184" s="107">
        <f t="shared" si="24"/>
        <v>773.6</v>
      </c>
    </row>
    <row r="185" spans="1:9" ht="14.4">
      <c r="A185" s="140" t="s">
        <v>96</v>
      </c>
      <c r="B185" s="137" t="s">
        <v>138</v>
      </c>
      <c r="C185" s="104" t="s">
        <v>226</v>
      </c>
      <c r="D185" s="104" t="s">
        <v>226</v>
      </c>
      <c r="E185" s="94" t="s">
        <v>224</v>
      </c>
      <c r="F185" s="94" t="s">
        <v>141</v>
      </c>
      <c r="G185" s="102"/>
      <c r="H185" s="107">
        <v>374.9</v>
      </c>
      <c r="I185" s="107">
        <v>773.6</v>
      </c>
    </row>
    <row r="186" spans="1:9">
      <c r="A186" s="108"/>
      <c r="B186" s="108"/>
      <c r="C186" s="109"/>
      <c r="D186" s="109"/>
      <c r="E186" s="109"/>
      <c r="F186" s="109"/>
      <c r="G186" s="109"/>
      <c r="H186" s="109"/>
      <c r="I186" s="110"/>
    </row>
    <row r="187" spans="1:9">
      <c r="A187" s="108"/>
      <c r="B187" s="108"/>
      <c r="C187" s="109"/>
      <c r="D187" s="109"/>
      <c r="E187" s="109"/>
      <c r="F187" s="109"/>
      <c r="G187" s="109"/>
      <c r="H187" s="109"/>
      <c r="I187" s="110"/>
    </row>
    <row r="189" spans="1:9" ht="13.5" customHeight="1"/>
  </sheetData>
  <autoFilter ref="A12:I185"/>
  <mergeCells count="17">
    <mergeCell ref="E6:I6"/>
    <mergeCell ref="E1:I1"/>
    <mergeCell ref="E2:I2"/>
    <mergeCell ref="E3:I3"/>
    <mergeCell ref="E4:I4"/>
    <mergeCell ref="E5:I5"/>
    <mergeCell ref="B11:B13"/>
    <mergeCell ref="E7:I7"/>
    <mergeCell ref="E8:I8"/>
    <mergeCell ref="E9:I9"/>
    <mergeCell ref="A10:I10"/>
    <mergeCell ref="A11:A13"/>
    <mergeCell ref="C11:C13"/>
    <mergeCell ref="D11:D13"/>
    <mergeCell ref="E11:E13"/>
    <mergeCell ref="F11:F13"/>
    <mergeCell ref="G11:I12"/>
  </mergeCells>
  <pageMargins left="0.51181102362204722" right="0.27559055118110237" top="0.39370078740157483" bottom="0.39370078740157483" header="0" footer="0"/>
  <pageSetup paperSize="9" scale="8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S188"/>
  <sheetViews>
    <sheetView tabSelected="1" view="pageBreakPreview" topLeftCell="A163" zoomScale="60" zoomScaleNormal="70" workbookViewId="0">
      <selection activeCell="A10" sqref="A10:G10"/>
    </sheetView>
  </sheetViews>
  <sheetFormatPr defaultRowHeight="13.8"/>
  <cols>
    <col min="1" max="1" width="56.33203125" style="25" customWidth="1"/>
    <col min="2" max="2" width="16.44140625" style="34" customWidth="1"/>
    <col min="3" max="3" width="7.33203125" style="34" customWidth="1"/>
    <col min="4" max="4" width="11.6640625" style="34" customWidth="1"/>
    <col min="5" max="5" width="18.5546875" style="92" customWidth="1"/>
    <col min="6" max="6" width="18.5546875" style="32" customWidth="1"/>
    <col min="7" max="7" width="18.5546875" style="25" customWidth="1"/>
    <col min="8" max="8" width="25.44140625" style="183" customWidth="1"/>
    <col min="9" max="16384" width="8.88671875" style="25"/>
  </cols>
  <sheetData>
    <row r="1" spans="1:8" ht="15.6">
      <c r="A1" s="195"/>
      <c r="B1" s="196"/>
      <c r="C1" s="196"/>
      <c r="D1" s="196"/>
      <c r="E1" s="197"/>
      <c r="F1" s="197"/>
      <c r="G1" s="197" t="s">
        <v>6</v>
      </c>
    </row>
    <row r="2" spans="1:8" ht="15.6">
      <c r="A2" s="195"/>
      <c r="B2" s="196"/>
      <c r="C2" s="196"/>
      <c r="D2" s="196"/>
      <c r="E2" s="198"/>
      <c r="F2" s="198"/>
      <c r="G2" s="198" t="s">
        <v>143</v>
      </c>
    </row>
    <row r="3" spans="1:8" ht="15.6">
      <c r="A3" s="195"/>
      <c r="B3" s="196"/>
      <c r="C3" s="196"/>
      <c r="D3" s="196"/>
      <c r="E3" s="199"/>
      <c r="F3" s="199"/>
      <c r="G3" s="199" t="s">
        <v>2</v>
      </c>
    </row>
    <row r="4" spans="1:8" ht="15.6">
      <c r="A4" s="195"/>
      <c r="B4" s="196"/>
      <c r="C4" s="196"/>
      <c r="D4" s="196"/>
      <c r="E4" s="199"/>
      <c r="F4" s="199"/>
      <c r="G4" s="199" t="s">
        <v>3</v>
      </c>
    </row>
    <row r="5" spans="1:8" ht="15.6">
      <c r="A5" s="195"/>
      <c r="B5" s="196"/>
      <c r="C5" s="196"/>
      <c r="D5" s="196"/>
      <c r="E5" s="199"/>
      <c r="F5" s="199"/>
      <c r="G5" s="199" t="s">
        <v>4</v>
      </c>
    </row>
    <row r="6" spans="1:8" ht="15.6">
      <c r="A6" s="195"/>
      <c r="B6" s="196"/>
      <c r="C6" s="196"/>
      <c r="D6" s="196"/>
      <c r="E6" s="199"/>
      <c r="F6" s="199"/>
      <c r="G6" s="199" t="s">
        <v>5</v>
      </c>
    </row>
    <row r="7" spans="1:8" ht="15.6">
      <c r="A7" s="195"/>
      <c r="B7" s="196"/>
      <c r="C7" s="196"/>
      <c r="D7" s="196"/>
      <c r="E7" s="198"/>
      <c r="F7" s="198"/>
      <c r="G7" s="198" t="s">
        <v>366</v>
      </c>
    </row>
    <row r="8" spans="1:8" ht="15.6">
      <c r="A8" s="195"/>
      <c r="B8" s="196"/>
      <c r="C8" s="196"/>
      <c r="D8" s="196"/>
      <c r="E8" s="200"/>
      <c r="F8" s="200"/>
      <c r="G8" s="200" t="s">
        <v>139</v>
      </c>
    </row>
    <row r="9" spans="1:8" ht="13.5" customHeight="1">
      <c r="A9" s="195"/>
      <c r="B9" s="196"/>
      <c r="C9" s="196"/>
      <c r="D9" s="196"/>
      <c r="E9" s="201"/>
      <c r="F9" s="201"/>
      <c r="G9" s="201"/>
    </row>
    <row r="10" spans="1:8" ht="76.5" customHeight="1">
      <c r="A10" s="299" t="s">
        <v>240</v>
      </c>
      <c r="B10" s="299"/>
      <c r="C10" s="299"/>
      <c r="D10" s="299"/>
      <c r="E10" s="299"/>
      <c r="F10" s="299"/>
      <c r="G10" s="299"/>
      <c r="H10" s="184"/>
    </row>
    <row r="11" spans="1:8" ht="17.25" customHeight="1">
      <c r="A11" s="122"/>
      <c r="B11" s="122"/>
      <c r="C11" s="122"/>
      <c r="D11" s="122"/>
      <c r="E11" s="122"/>
      <c r="F11" s="122"/>
      <c r="G11" s="122"/>
      <c r="H11" s="184"/>
    </row>
    <row r="12" spans="1:8" s="29" customFormat="1" ht="28.5" customHeight="1">
      <c r="A12" s="290" t="s">
        <v>59</v>
      </c>
      <c r="B12" s="300" t="s">
        <v>197</v>
      </c>
      <c r="C12" s="300" t="s">
        <v>196</v>
      </c>
      <c r="D12" s="290" t="s">
        <v>195</v>
      </c>
      <c r="E12" s="298" t="s">
        <v>149</v>
      </c>
      <c r="F12" s="298"/>
      <c r="G12" s="298"/>
      <c r="H12" s="184"/>
    </row>
    <row r="13" spans="1:8" s="29" customFormat="1" ht="19.5" customHeight="1">
      <c r="A13" s="290"/>
      <c r="B13" s="300"/>
      <c r="C13" s="300"/>
      <c r="D13" s="290"/>
      <c r="E13" s="194" t="s">
        <v>146</v>
      </c>
      <c r="F13" s="194" t="s">
        <v>151</v>
      </c>
      <c r="G13" s="193" t="s">
        <v>232</v>
      </c>
      <c r="H13" s="184"/>
    </row>
    <row r="14" spans="1:8" ht="46.8">
      <c r="A14" s="202" t="s">
        <v>198</v>
      </c>
      <c r="B14" s="203" t="s">
        <v>104</v>
      </c>
      <c r="C14" s="203"/>
      <c r="D14" s="203"/>
      <c r="E14" s="204">
        <v>96.9</v>
      </c>
      <c r="F14" s="204">
        <v>63</v>
      </c>
      <c r="G14" s="204">
        <v>64</v>
      </c>
      <c r="H14" s="184"/>
    </row>
    <row r="15" spans="1:8" ht="15.6">
      <c r="A15" s="205" t="s">
        <v>241</v>
      </c>
      <c r="B15" s="206" t="s">
        <v>243</v>
      </c>
      <c r="C15" s="206"/>
      <c r="D15" s="206"/>
      <c r="E15" s="207">
        <v>96.9</v>
      </c>
      <c r="F15" s="207">
        <v>63</v>
      </c>
      <c r="G15" s="207">
        <v>64</v>
      </c>
      <c r="H15" s="184"/>
    </row>
    <row r="16" spans="1:8" ht="46.8">
      <c r="A16" s="205" t="s">
        <v>244</v>
      </c>
      <c r="B16" s="206" t="s">
        <v>242</v>
      </c>
      <c r="C16" s="206"/>
      <c r="D16" s="206"/>
      <c r="E16" s="207">
        <v>96.9</v>
      </c>
      <c r="F16" s="207">
        <v>63</v>
      </c>
      <c r="G16" s="207">
        <v>64</v>
      </c>
      <c r="H16" s="184"/>
    </row>
    <row r="17" spans="1:8" ht="46.8">
      <c r="A17" s="205" t="s">
        <v>199</v>
      </c>
      <c r="B17" s="206" t="s">
        <v>245</v>
      </c>
      <c r="C17" s="206"/>
      <c r="D17" s="206"/>
      <c r="E17" s="207">
        <v>70.900000000000006</v>
      </c>
      <c r="F17" s="207">
        <v>63</v>
      </c>
      <c r="G17" s="207">
        <v>64</v>
      </c>
      <c r="H17" s="184"/>
    </row>
    <row r="18" spans="1:8" ht="31.2">
      <c r="A18" s="208" t="s">
        <v>200</v>
      </c>
      <c r="B18" s="206" t="s">
        <v>245</v>
      </c>
      <c r="C18" s="206" t="s">
        <v>102</v>
      </c>
      <c r="D18" s="206"/>
      <c r="E18" s="207">
        <v>70.900000000000006</v>
      </c>
      <c r="F18" s="207">
        <v>63</v>
      </c>
      <c r="G18" s="207">
        <v>64</v>
      </c>
      <c r="H18" s="184"/>
    </row>
    <row r="19" spans="1:8" ht="46.8">
      <c r="A19" s="209" t="s">
        <v>186</v>
      </c>
      <c r="B19" s="206" t="s">
        <v>245</v>
      </c>
      <c r="C19" s="206" t="s">
        <v>102</v>
      </c>
      <c r="D19" s="206" t="s">
        <v>37</v>
      </c>
      <c r="E19" s="207">
        <v>70.900000000000006</v>
      </c>
      <c r="F19" s="207">
        <v>63</v>
      </c>
      <c r="G19" s="207">
        <v>64</v>
      </c>
    </row>
    <row r="20" spans="1:8" ht="31.2">
      <c r="A20" s="209" t="s">
        <v>343</v>
      </c>
      <c r="B20" s="206" t="s">
        <v>344</v>
      </c>
      <c r="C20" s="210"/>
      <c r="D20" s="206"/>
      <c r="E20" s="207">
        <v>26</v>
      </c>
      <c r="F20" s="207">
        <v>0</v>
      </c>
      <c r="G20" s="207">
        <v>0</v>
      </c>
    </row>
    <row r="21" spans="1:8" ht="31.2">
      <c r="A21" s="208" t="s">
        <v>200</v>
      </c>
      <c r="B21" s="206" t="s">
        <v>344</v>
      </c>
      <c r="C21" s="206" t="s">
        <v>102</v>
      </c>
      <c r="D21" s="206"/>
      <c r="E21" s="207">
        <v>26</v>
      </c>
      <c r="F21" s="207">
        <v>0</v>
      </c>
      <c r="G21" s="207">
        <v>0</v>
      </c>
    </row>
    <row r="22" spans="1:8" ht="46.8">
      <c r="A22" s="211" t="s">
        <v>186</v>
      </c>
      <c r="B22" s="206" t="s">
        <v>344</v>
      </c>
      <c r="C22" s="206" t="s">
        <v>102</v>
      </c>
      <c r="D22" s="206" t="s">
        <v>37</v>
      </c>
      <c r="E22" s="207">
        <v>26</v>
      </c>
      <c r="F22" s="207">
        <v>0</v>
      </c>
      <c r="G22" s="207">
        <v>0</v>
      </c>
    </row>
    <row r="23" spans="1:8" s="23" customFormat="1" ht="46.8">
      <c r="A23" s="212" t="s">
        <v>201</v>
      </c>
      <c r="B23" s="203" t="s">
        <v>101</v>
      </c>
      <c r="C23" s="203"/>
      <c r="D23" s="203"/>
      <c r="E23" s="204">
        <v>1.1000000000000001</v>
      </c>
      <c r="F23" s="204">
        <v>70.599999999999994</v>
      </c>
      <c r="G23" s="204">
        <v>22</v>
      </c>
      <c r="H23" s="182"/>
    </row>
    <row r="24" spans="1:8" s="23" customFormat="1" ht="15.6">
      <c r="A24" s="205" t="s">
        <v>241</v>
      </c>
      <c r="B24" s="206" t="s">
        <v>246</v>
      </c>
      <c r="C24" s="206"/>
      <c r="D24" s="206"/>
      <c r="E24" s="207">
        <v>1.1000000000000001</v>
      </c>
      <c r="F24" s="207">
        <v>70.599999999999994</v>
      </c>
      <c r="G24" s="207">
        <v>22</v>
      </c>
      <c r="H24" s="182"/>
    </row>
    <row r="25" spans="1:8" s="23" customFormat="1" ht="78">
      <c r="A25" s="208" t="s">
        <v>247</v>
      </c>
      <c r="B25" s="206" t="s">
        <v>248</v>
      </c>
      <c r="C25" s="206"/>
      <c r="D25" s="206"/>
      <c r="E25" s="207">
        <v>1.1000000000000001</v>
      </c>
      <c r="F25" s="207">
        <v>70.599999999999994</v>
      </c>
      <c r="G25" s="207">
        <v>22</v>
      </c>
      <c r="H25" s="182"/>
    </row>
    <row r="26" spans="1:8" s="23" customFormat="1" ht="62.4">
      <c r="A26" s="208" t="s">
        <v>202</v>
      </c>
      <c r="B26" s="206" t="s">
        <v>249</v>
      </c>
      <c r="C26" s="206"/>
      <c r="D26" s="206"/>
      <c r="E26" s="207">
        <v>1.1000000000000001</v>
      </c>
      <c r="F26" s="207">
        <v>70.599999999999994</v>
      </c>
      <c r="G26" s="207">
        <v>22</v>
      </c>
      <c r="H26" s="182"/>
    </row>
    <row r="27" spans="1:8" s="23" customFormat="1" ht="31.2">
      <c r="A27" s="208" t="s">
        <v>200</v>
      </c>
      <c r="B27" s="206" t="s">
        <v>249</v>
      </c>
      <c r="C27" s="206" t="s">
        <v>102</v>
      </c>
      <c r="D27" s="206"/>
      <c r="E27" s="207">
        <v>1.1000000000000001</v>
      </c>
      <c r="F27" s="207">
        <v>70.599999999999994</v>
      </c>
      <c r="G27" s="207">
        <v>22</v>
      </c>
      <c r="H27" s="182"/>
    </row>
    <row r="28" spans="1:8" s="23" customFormat="1" ht="15.6">
      <c r="A28" s="209" t="s">
        <v>185</v>
      </c>
      <c r="B28" s="206" t="s">
        <v>249</v>
      </c>
      <c r="C28" s="206" t="s">
        <v>102</v>
      </c>
      <c r="D28" s="206" t="s">
        <v>36</v>
      </c>
      <c r="E28" s="207">
        <v>1.1000000000000001</v>
      </c>
      <c r="F28" s="207">
        <v>70.599999999999994</v>
      </c>
      <c r="G28" s="207">
        <v>22</v>
      </c>
      <c r="H28" s="182"/>
    </row>
    <row r="29" spans="1:8" s="23" customFormat="1" ht="62.4">
      <c r="A29" s="202" t="s">
        <v>203</v>
      </c>
      <c r="B29" s="203" t="s">
        <v>106</v>
      </c>
      <c r="C29" s="203"/>
      <c r="D29" s="203"/>
      <c r="E29" s="204">
        <v>216.1</v>
      </c>
      <c r="F29" s="204">
        <v>33.700000000000003</v>
      </c>
      <c r="G29" s="204">
        <v>35.1</v>
      </c>
      <c r="H29" s="182"/>
    </row>
    <row r="30" spans="1:8" s="23" customFormat="1" ht="15.6">
      <c r="A30" s="205" t="s">
        <v>241</v>
      </c>
      <c r="B30" s="206" t="s">
        <v>250</v>
      </c>
      <c r="C30" s="206"/>
      <c r="D30" s="206"/>
      <c r="E30" s="207">
        <v>216.1</v>
      </c>
      <c r="F30" s="207">
        <v>33.700000000000003</v>
      </c>
      <c r="G30" s="207">
        <v>35.1</v>
      </c>
      <c r="H30" s="182"/>
    </row>
    <row r="31" spans="1:8" s="23" customFormat="1" ht="46.8">
      <c r="A31" s="213" t="s">
        <v>251</v>
      </c>
      <c r="B31" s="206" t="s">
        <v>252</v>
      </c>
      <c r="C31" s="206"/>
      <c r="D31" s="206"/>
      <c r="E31" s="207">
        <v>216.1</v>
      </c>
      <c r="F31" s="207">
        <v>33.700000000000003</v>
      </c>
      <c r="G31" s="207">
        <v>35.1</v>
      </c>
      <c r="H31" s="182"/>
    </row>
    <row r="32" spans="1:8" s="23" customFormat="1" ht="46.8">
      <c r="A32" s="213" t="s">
        <v>107</v>
      </c>
      <c r="B32" s="206" t="s">
        <v>253</v>
      </c>
      <c r="C32" s="206"/>
      <c r="D32" s="206"/>
      <c r="E32" s="207">
        <v>216.1</v>
      </c>
      <c r="F32" s="207">
        <v>33.700000000000003</v>
      </c>
      <c r="G32" s="207">
        <v>35.1</v>
      </c>
      <c r="H32" s="182"/>
    </row>
    <row r="33" spans="1:8" s="23" customFormat="1" ht="31.2">
      <c r="A33" s="208" t="s">
        <v>200</v>
      </c>
      <c r="B33" s="206" t="s">
        <v>253</v>
      </c>
      <c r="C33" s="206" t="s">
        <v>102</v>
      </c>
      <c r="D33" s="206"/>
      <c r="E33" s="207">
        <v>216.1</v>
      </c>
      <c r="F33" s="207">
        <v>33.700000000000003</v>
      </c>
      <c r="G33" s="207">
        <v>35.1</v>
      </c>
      <c r="H33" s="182"/>
    </row>
    <row r="34" spans="1:8" s="24" customFormat="1" ht="15.6">
      <c r="A34" s="214" t="s">
        <v>188</v>
      </c>
      <c r="B34" s="206" t="s">
        <v>253</v>
      </c>
      <c r="C34" s="206" t="s">
        <v>102</v>
      </c>
      <c r="D34" s="206" t="s">
        <v>39</v>
      </c>
      <c r="E34" s="207">
        <v>216.1</v>
      </c>
      <c r="F34" s="207">
        <v>33.700000000000003</v>
      </c>
      <c r="G34" s="207">
        <v>35.1</v>
      </c>
      <c r="H34" s="182"/>
    </row>
    <row r="35" spans="1:8" s="24" customFormat="1" ht="62.4">
      <c r="A35" s="215" t="s">
        <v>204</v>
      </c>
      <c r="B35" s="216" t="s">
        <v>105</v>
      </c>
      <c r="C35" s="203"/>
      <c r="D35" s="203"/>
      <c r="E35" s="204">
        <v>1327.1</v>
      </c>
      <c r="F35" s="204">
        <v>0</v>
      </c>
      <c r="G35" s="204">
        <v>0</v>
      </c>
      <c r="H35" s="182"/>
    </row>
    <row r="36" spans="1:8" s="24" customFormat="1" ht="15.6">
      <c r="A36" s="205" t="s">
        <v>241</v>
      </c>
      <c r="B36" s="217" t="s">
        <v>255</v>
      </c>
      <c r="C36" s="206"/>
      <c r="D36" s="206"/>
      <c r="E36" s="207">
        <v>1327.1</v>
      </c>
      <c r="F36" s="207">
        <v>0</v>
      </c>
      <c r="G36" s="207">
        <v>0</v>
      </c>
      <c r="H36" s="182"/>
    </row>
    <row r="37" spans="1:8" s="24" customFormat="1" ht="109.2">
      <c r="A37" s="218" t="s">
        <v>254</v>
      </c>
      <c r="B37" s="217" t="s">
        <v>256</v>
      </c>
      <c r="C37" s="206"/>
      <c r="D37" s="206"/>
      <c r="E37" s="207">
        <v>1327.1</v>
      </c>
      <c r="F37" s="207">
        <v>0</v>
      </c>
      <c r="G37" s="207">
        <v>0</v>
      </c>
      <c r="H37" s="182"/>
    </row>
    <row r="38" spans="1:8" s="23" customFormat="1" ht="156">
      <c r="A38" s="219" t="s">
        <v>331</v>
      </c>
      <c r="B38" s="217" t="s">
        <v>257</v>
      </c>
      <c r="C38" s="206"/>
      <c r="D38" s="206"/>
      <c r="E38" s="207">
        <v>1327.1</v>
      </c>
      <c r="F38" s="207">
        <v>0</v>
      </c>
      <c r="G38" s="207">
        <v>0</v>
      </c>
      <c r="H38" s="182"/>
    </row>
    <row r="39" spans="1:8" s="23" customFormat="1" ht="31.2">
      <c r="A39" s="219" t="s">
        <v>200</v>
      </c>
      <c r="B39" s="217" t="s">
        <v>257</v>
      </c>
      <c r="C39" s="206" t="s">
        <v>102</v>
      </c>
      <c r="D39" s="206"/>
      <c r="E39" s="207">
        <v>1327.1</v>
      </c>
      <c r="F39" s="207">
        <v>0</v>
      </c>
      <c r="G39" s="207">
        <v>0</v>
      </c>
      <c r="H39" s="182"/>
    </row>
    <row r="40" spans="1:8" s="23" customFormat="1" ht="15.6">
      <c r="A40" s="214" t="s">
        <v>188</v>
      </c>
      <c r="B40" s="217" t="s">
        <v>257</v>
      </c>
      <c r="C40" s="206" t="s">
        <v>102</v>
      </c>
      <c r="D40" s="206" t="s">
        <v>39</v>
      </c>
      <c r="E40" s="207">
        <v>1327.1</v>
      </c>
      <c r="F40" s="207">
        <v>0</v>
      </c>
      <c r="G40" s="207">
        <v>0</v>
      </c>
      <c r="H40" s="182"/>
    </row>
    <row r="41" spans="1:8" s="23" customFormat="1" ht="46.8">
      <c r="A41" s="220" t="s">
        <v>205</v>
      </c>
      <c r="B41" s="216" t="s">
        <v>108</v>
      </c>
      <c r="C41" s="203"/>
      <c r="D41" s="203"/>
      <c r="E41" s="204">
        <v>1378.3</v>
      </c>
      <c r="F41" s="204">
        <f>F42</f>
        <v>748.7</v>
      </c>
      <c r="G41" s="204">
        <f>G42</f>
        <v>770.1</v>
      </c>
      <c r="H41" s="182"/>
    </row>
    <row r="42" spans="1:8" s="23" customFormat="1" ht="15.6">
      <c r="A42" s="205" t="s">
        <v>241</v>
      </c>
      <c r="B42" s="217" t="s">
        <v>258</v>
      </c>
      <c r="C42" s="206"/>
      <c r="D42" s="206"/>
      <c r="E42" s="207">
        <v>1378.3</v>
      </c>
      <c r="F42" s="207">
        <f>F43</f>
        <v>748.7</v>
      </c>
      <c r="G42" s="207">
        <f>G43</f>
        <v>770.1</v>
      </c>
      <c r="H42" s="182"/>
    </row>
    <row r="43" spans="1:8" s="23" customFormat="1" ht="93.6">
      <c r="A43" s="218" t="s">
        <v>259</v>
      </c>
      <c r="B43" s="217" t="s">
        <v>260</v>
      </c>
      <c r="C43" s="206"/>
      <c r="D43" s="206"/>
      <c r="E43" s="207">
        <v>1378.3</v>
      </c>
      <c r="F43" s="207">
        <f>F44+F48</f>
        <v>748.7</v>
      </c>
      <c r="G43" s="207">
        <f>G44+G48</f>
        <v>770.1</v>
      </c>
      <c r="H43" s="182"/>
    </row>
    <row r="44" spans="1:8" s="23" customFormat="1" ht="93.6">
      <c r="A44" s="221" t="s">
        <v>206</v>
      </c>
      <c r="B44" s="217" t="s">
        <v>261</v>
      </c>
      <c r="C44" s="206"/>
      <c r="D44" s="206"/>
      <c r="E44" s="207">
        <v>555.6</v>
      </c>
      <c r="F44" s="207">
        <v>748.7</v>
      </c>
      <c r="G44" s="207">
        <v>770.1</v>
      </c>
      <c r="H44" s="182"/>
    </row>
    <row r="45" spans="1:8" s="23" customFormat="1" ht="31.2">
      <c r="A45" s="219" t="s">
        <v>200</v>
      </c>
      <c r="B45" s="217" t="s">
        <v>261</v>
      </c>
      <c r="C45" s="206" t="s">
        <v>102</v>
      </c>
      <c r="D45" s="206"/>
      <c r="E45" s="207">
        <v>555.6</v>
      </c>
      <c r="F45" s="207">
        <v>748.7</v>
      </c>
      <c r="G45" s="207">
        <v>770.1</v>
      </c>
      <c r="H45" s="182"/>
    </row>
    <row r="46" spans="1:8" s="23" customFormat="1" ht="15.6">
      <c r="A46" s="214" t="s">
        <v>188</v>
      </c>
      <c r="B46" s="217" t="s">
        <v>261</v>
      </c>
      <c r="C46" s="206" t="s">
        <v>102</v>
      </c>
      <c r="D46" s="206" t="s">
        <v>39</v>
      </c>
      <c r="E46" s="222">
        <v>555.6</v>
      </c>
      <c r="F46" s="222">
        <v>748.7</v>
      </c>
      <c r="G46" s="222">
        <v>770.1</v>
      </c>
      <c r="H46" s="182"/>
    </row>
    <row r="47" spans="1:8" s="23" customFormat="1" ht="46.8">
      <c r="A47" s="214" t="s">
        <v>262</v>
      </c>
      <c r="B47" s="217" t="s">
        <v>260</v>
      </c>
      <c r="C47" s="206"/>
      <c r="D47" s="206"/>
      <c r="E47" s="222">
        <v>0</v>
      </c>
      <c r="F47" s="222">
        <v>0</v>
      </c>
      <c r="G47" s="222">
        <v>0</v>
      </c>
      <c r="H47" s="182"/>
    </row>
    <row r="48" spans="1:8" s="23" customFormat="1" ht="31.2">
      <c r="A48" s="223" t="s">
        <v>110</v>
      </c>
      <c r="B48" s="217" t="s">
        <v>263</v>
      </c>
      <c r="C48" s="206"/>
      <c r="D48" s="206"/>
      <c r="E48" s="207">
        <v>0</v>
      </c>
      <c r="F48" s="207">
        <v>0</v>
      </c>
      <c r="G48" s="207">
        <v>0</v>
      </c>
      <c r="H48" s="182"/>
    </row>
    <row r="49" spans="1:8" s="23" customFormat="1" ht="31.2">
      <c r="A49" s="208" t="s">
        <v>200</v>
      </c>
      <c r="B49" s="217" t="s">
        <v>263</v>
      </c>
      <c r="C49" s="206" t="s">
        <v>102</v>
      </c>
      <c r="D49" s="206"/>
      <c r="E49" s="207">
        <v>0</v>
      </c>
      <c r="F49" s="207">
        <v>0</v>
      </c>
      <c r="G49" s="207">
        <v>0</v>
      </c>
      <c r="H49" s="182"/>
    </row>
    <row r="50" spans="1:8" s="23" customFormat="1" ht="15.6">
      <c r="A50" s="214" t="s">
        <v>188</v>
      </c>
      <c r="B50" s="217" t="s">
        <v>263</v>
      </c>
      <c r="C50" s="206" t="s">
        <v>102</v>
      </c>
      <c r="D50" s="206" t="s">
        <v>39</v>
      </c>
      <c r="E50" s="207">
        <v>0</v>
      </c>
      <c r="F50" s="207">
        <v>0</v>
      </c>
      <c r="G50" s="207">
        <v>0</v>
      </c>
      <c r="H50" s="182"/>
    </row>
    <row r="51" spans="1:8" s="23" customFormat="1" ht="31.2">
      <c r="A51" s="214" t="s">
        <v>200</v>
      </c>
      <c r="B51" s="217" t="s">
        <v>361</v>
      </c>
      <c r="C51" s="206" t="s">
        <v>102</v>
      </c>
      <c r="D51" s="206"/>
      <c r="E51" s="207">
        <v>722.7</v>
      </c>
      <c r="F51" s="207">
        <v>0</v>
      </c>
      <c r="G51" s="207">
        <v>0</v>
      </c>
      <c r="H51" s="182"/>
    </row>
    <row r="52" spans="1:8" s="23" customFormat="1" ht="15.6">
      <c r="A52" s="214" t="s">
        <v>188</v>
      </c>
      <c r="B52" s="217" t="s">
        <v>361</v>
      </c>
      <c r="C52" s="206" t="s">
        <v>102</v>
      </c>
      <c r="D52" s="206" t="s">
        <v>39</v>
      </c>
      <c r="E52" s="207">
        <v>722.7</v>
      </c>
      <c r="F52" s="207">
        <v>0</v>
      </c>
      <c r="G52" s="207">
        <v>0</v>
      </c>
      <c r="H52" s="182"/>
    </row>
    <row r="53" spans="1:8" s="23" customFormat="1" ht="31.2">
      <c r="A53" s="214" t="s">
        <v>200</v>
      </c>
      <c r="B53" s="217" t="s">
        <v>342</v>
      </c>
      <c r="C53" s="206" t="s">
        <v>102</v>
      </c>
      <c r="D53" s="206"/>
      <c r="E53" s="207">
        <v>100</v>
      </c>
      <c r="F53" s="207">
        <v>0</v>
      </c>
      <c r="G53" s="207">
        <v>0</v>
      </c>
      <c r="H53" s="182"/>
    </row>
    <row r="54" spans="1:8" s="23" customFormat="1" ht="15.6">
      <c r="A54" s="214" t="s">
        <v>188</v>
      </c>
      <c r="B54" s="217" t="s">
        <v>342</v>
      </c>
      <c r="C54" s="206" t="s">
        <v>102</v>
      </c>
      <c r="D54" s="206" t="s">
        <v>39</v>
      </c>
      <c r="E54" s="207">
        <v>100</v>
      </c>
      <c r="F54" s="207">
        <v>0</v>
      </c>
      <c r="G54" s="207">
        <v>0</v>
      </c>
      <c r="H54" s="182"/>
    </row>
    <row r="55" spans="1:8" s="23" customFormat="1" ht="109.2">
      <c r="A55" s="224" t="s">
        <v>207</v>
      </c>
      <c r="B55" s="216" t="s">
        <v>111</v>
      </c>
      <c r="C55" s="203"/>
      <c r="D55" s="203"/>
      <c r="E55" s="204">
        <v>1172.0999999999999</v>
      </c>
      <c r="F55" s="204">
        <v>0</v>
      </c>
      <c r="G55" s="204">
        <v>0</v>
      </c>
      <c r="H55" s="182"/>
    </row>
    <row r="56" spans="1:8" s="23" customFormat="1" ht="15.6">
      <c r="A56" s="205" t="s">
        <v>241</v>
      </c>
      <c r="B56" s="217" t="s">
        <v>264</v>
      </c>
      <c r="C56" s="206"/>
      <c r="D56" s="206"/>
      <c r="E56" s="207">
        <v>1172.0999999999999</v>
      </c>
      <c r="F56" s="207">
        <v>0</v>
      </c>
      <c r="G56" s="207">
        <v>0</v>
      </c>
      <c r="H56" s="182"/>
    </row>
    <row r="57" spans="1:8" s="23" customFormat="1" ht="109.2">
      <c r="A57" s="219" t="s">
        <v>265</v>
      </c>
      <c r="B57" s="217" t="s">
        <v>266</v>
      </c>
      <c r="C57" s="206"/>
      <c r="D57" s="206"/>
      <c r="E57" s="207">
        <v>1172.0999999999999</v>
      </c>
      <c r="F57" s="207">
        <v>0</v>
      </c>
      <c r="G57" s="207">
        <v>0</v>
      </c>
      <c r="H57" s="182"/>
    </row>
    <row r="58" spans="1:8" s="23" customFormat="1" ht="109.2">
      <c r="A58" s="219" t="s">
        <v>208</v>
      </c>
      <c r="B58" s="217" t="s">
        <v>267</v>
      </c>
      <c r="C58" s="206"/>
      <c r="D58" s="206"/>
      <c r="E58" s="207">
        <v>1172.0999999999999</v>
      </c>
      <c r="F58" s="207">
        <v>0</v>
      </c>
      <c r="G58" s="207">
        <v>0</v>
      </c>
      <c r="H58" s="182"/>
    </row>
    <row r="59" spans="1:8" s="23" customFormat="1" ht="31.2">
      <c r="A59" s="219" t="s">
        <v>200</v>
      </c>
      <c r="B59" s="217" t="s">
        <v>268</v>
      </c>
      <c r="C59" s="206" t="s">
        <v>102</v>
      </c>
      <c r="D59" s="206"/>
      <c r="E59" s="207">
        <v>1172.0999999999999</v>
      </c>
      <c r="F59" s="207">
        <v>0</v>
      </c>
      <c r="G59" s="207">
        <v>0</v>
      </c>
      <c r="H59" s="182"/>
    </row>
    <row r="60" spans="1:8" s="23" customFormat="1" ht="15.6">
      <c r="A60" s="214" t="s">
        <v>47</v>
      </c>
      <c r="B60" s="217" t="s">
        <v>267</v>
      </c>
      <c r="C60" s="206" t="s">
        <v>102</v>
      </c>
      <c r="D60" s="206" t="s">
        <v>48</v>
      </c>
      <c r="E60" s="207">
        <v>1172.0999999999999</v>
      </c>
      <c r="F60" s="207">
        <v>0</v>
      </c>
      <c r="G60" s="207">
        <v>0</v>
      </c>
      <c r="H60" s="182"/>
    </row>
    <row r="61" spans="1:8" s="23" customFormat="1" ht="78">
      <c r="A61" s="215" t="s">
        <v>275</v>
      </c>
      <c r="B61" s="225" t="s">
        <v>113</v>
      </c>
      <c r="C61" s="206"/>
      <c r="D61" s="206"/>
      <c r="E61" s="204">
        <v>4</v>
      </c>
      <c r="F61" s="204">
        <v>4.3</v>
      </c>
      <c r="G61" s="204">
        <v>4.3</v>
      </c>
      <c r="H61" s="182"/>
    </row>
    <row r="62" spans="1:8" s="24" customFormat="1" ht="15.6">
      <c r="A62" s="205" t="s">
        <v>241</v>
      </c>
      <c r="B62" s="226" t="s">
        <v>269</v>
      </c>
      <c r="C62" s="206"/>
      <c r="D62" s="206"/>
      <c r="E62" s="207">
        <v>4</v>
      </c>
      <c r="F62" s="207">
        <v>4.3</v>
      </c>
      <c r="G62" s="207">
        <v>4.3</v>
      </c>
      <c r="H62" s="182"/>
    </row>
    <row r="63" spans="1:8" s="24" customFormat="1" ht="62.4">
      <c r="A63" s="218" t="s">
        <v>276</v>
      </c>
      <c r="B63" s="226" t="s">
        <v>270</v>
      </c>
      <c r="C63" s="206"/>
      <c r="D63" s="206"/>
      <c r="E63" s="207">
        <v>4</v>
      </c>
      <c r="F63" s="207">
        <v>4.3</v>
      </c>
      <c r="G63" s="207">
        <v>4.3</v>
      </c>
      <c r="H63" s="182"/>
    </row>
    <row r="64" spans="1:8" s="24" customFormat="1" ht="62.4">
      <c r="A64" s="227" t="s">
        <v>210</v>
      </c>
      <c r="B64" s="226" t="s">
        <v>271</v>
      </c>
      <c r="C64" s="206"/>
      <c r="D64" s="206"/>
      <c r="E64" s="207">
        <v>4</v>
      </c>
      <c r="F64" s="207">
        <v>4.3</v>
      </c>
      <c r="G64" s="207">
        <v>4.3</v>
      </c>
      <c r="H64" s="182"/>
    </row>
    <row r="65" spans="1:8" s="24" customFormat="1" ht="31.2">
      <c r="A65" s="219" t="s">
        <v>200</v>
      </c>
      <c r="B65" s="226" t="s">
        <v>271</v>
      </c>
      <c r="C65" s="206" t="s">
        <v>102</v>
      </c>
      <c r="D65" s="206"/>
      <c r="E65" s="207">
        <v>4</v>
      </c>
      <c r="F65" s="207">
        <v>4.3</v>
      </c>
      <c r="G65" s="207">
        <v>4.3</v>
      </c>
      <c r="H65" s="182"/>
    </row>
    <row r="66" spans="1:8" s="24" customFormat="1" ht="15.6">
      <c r="A66" s="214" t="s">
        <v>40</v>
      </c>
      <c r="B66" s="226" t="s">
        <v>271</v>
      </c>
      <c r="C66" s="206" t="s">
        <v>102</v>
      </c>
      <c r="D66" s="206" t="s">
        <v>41</v>
      </c>
      <c r="E66" s="207">
        <v>4</v>
      </c>
      <c r="F66" s="207">
        <v>4.3</v>
      </c>
      <c r="G66" s="207">
        <v>4.3</v>
      </c>
      <c r="H66" s="182"/>
    </row>
    <row r="67" spans="1:8" s="24" customFormat="1" ht="31.2">
      <c r="A67" s="215" t="s">
        <v>211</v>
      </c>
      <c r="B67" s="225" t="s">
        <v>116</v>
      </c>
      <c r="C67" s="206"/>
      <c r="D67" s="206"/>
      <c r="E67" s="204">
        <v>10</v>
      </c>
      <c r="F67" s="204">
        <v>10</v>
      </c>
      <c r="G67" s="204">
        <v>10</v>
      </c>
      <c r="H67" s="182"/>
    </row>
    <row r="68" spans="1:8" s="24" customFormat="1" ht="15.6">
      <c r="A68" s="205" t="s">
        <v>241</v>
      </c>
      <c r="B68" s="226" t="s">
        <v>278</v>
      </c>
      <c r="C68" s="206"/>
      <c r="D68" s="206"/>
      <c r="E68" s="207">
        <v>10</v>
      </c>
      <c r="F68" s="207">
        <v>10</v>
      </c>
      <c r="G68" s="207">
        <v>10</v>
      </c>
      <c r="H68" s="182"/>
    </row>
    <row r="69" spans="1:8" s="24" customFormat="1" ht="46.8">
      <c r="A69" s="218" t="s">
        <v>277</v>
      </c>
      <c r="B69" s="226" t="s">
        <v>279</v>
      </c>
      <c r="C69" s="206"/>
      <c r="D69" s="206"/>
      <c r="E69" s="207">
        <v>10</v>
      </c>
      <c r="F69" s="207">
        <v>10</v>
      </c>
      <c r="G69" s="207">
        <v>10</v>
      </c>
      <c r="H69" s="182"/>
    </row>
    <row r="70" spans="1:8" s="24" customFormat="1" ht="31.2">
      <c r="A70" s="227" t="s">
        <v>212</v>
      </c>
      <c r="B70" s="226" t="s">
        <v>280</v>
      </c>
      <c r="C70" s="206"/>
      <c r="D70" s="206"/>
      <c r="E70" s="207">
        <v>10</v>
      </c>
      <c r="F70" s="207">
        <v>10</v>
      </c>
      <c r="G70" s="207">
        <v>10</v>
      </c>
      <c r="H70" s="182"/>
    </row>
    <row r="71" spans="1:8" s="24" customFormat="1" ht="31.2">
      <c r="A71" s="219" t="s">
        <v>200</v>
      </c>
      <c r="B71" s="226" t="s">
        <v>280</v>
      </c>
      <c r="C71" s="206" t="s">
        <v>102</v>
      </c>
      <c r="D71" s="206"/>
      <c r="E71" s="207">
        <v>10</v>
      </c>
      <c r="F71" s="207">
        <v>10</v>
      </c>
      <c r="G71" s="207">
        <v>10</v>
      </c>
      <c r="H71" s="182"/>
    </row>
    <row r="72" spans="1:8" s="24" customFormat="1" ht="15.6">
      <c r="A72" s="214" t="s">
        <v>45</v>
      </c>
      <c r="B72" s="226" t="s">
        <v>280</v>
      </c>
      <c r="C72" s="206" t="s">
        <v>102</v>
      </c>
      <c r="D72" s="206" t="s">
        <v>46</v>
      </c>
      <c r="E72" s="207">
        <v>10</v>
      </c>
      <c r="F72" s="207">
        <v>10</v>
      </c>
      <c r="G72" s="207">
        <v>10</v>
      </c>
      <c r="H72" s="182"/>
    </row>
    <row r="73" spans="1:8" s="24" customFormat="1" ht="46.8">
      <c r="A73" s="215" t="s">
        <v>213</v>
      </c>
      <c r="B73" s="225" t="s">
        <v>117</v>
      </c>
      <c r="C73" s="206"/>
      <c r="D73" s="206"/>
      <c r="E73" s="204">
        <v>60.9</v>
      </c>
      <c r="F73" s="204">
        <v>50</v>
      </c>
      <c r="G73" s="204">
        <v>50</v>
      </c>
      <c r="H73" s="182"/>
    </row>
    <row r="74" spans="1:8" s="24" customFormat="1" ht="15.6">
      <c r="A74" s="205" t="s">
        <v>241</v>
      </c>
      <c r="B74" s="226" t="s">
        <v>272</v>
      </c>
      <c r="C74" s="206"/>
      <c r="D74" s="206"/>
      <c r="E74" s="207">
        <v>60.9</v>
      </c>
      <c r="F74" s="207">
        <v>50</v>
      </c>
      <c r="G74" s="207">
        <v>50</v>
      </c>
      <c r="H74" s="182"/>
    </row>
    <row r="75" spans="1:8" s="24" customFormat="1" ht="62.4">
      <c r="A75" s="218" t="s">
        <v>281</v>
      </c>
      <c r="B75" s="226" t="s">
        <v>273</v>
      </c>
      <c r="C75" s="206"/>
      <c r="D75" s="206"/>
      <c r="E75" s="207">
        <v>60.9</v>
      </c>
      <c r="F75" s="207">
        <v>50</v>
      </c>
      <c r="G75" s="207">
        <v>50</v>
      </c>
      <c r="H75" s="182"/>
    </row>
    <row r="76" spans="1:8" s="24" customFormat="1" ht="62.4">
      <c r="A76" s="227" t="s">
        <v>118</v>
      </c>
      <c r="B76" s="226" t="s">
        <v>274</v>
      </c>
      <c r="C76" s="206"/>
      <c r="D76" s="206"/>
      <c r="E76" s="207">
        <v>60.9</v>
      </c>
      <c r="F76" s="207">
        <v>50</v>
      </c>
      <c r="G76" s="207">
        <v>50</v>
      </c>
      <c r="H76" s="182"/>
    </row>
    <row r="77" spans="1:8" s="24" customFormat="1" ht="31.2">
      <c r="A77" s="219" t="s">
        <v>200</v>
      </c>
      <c r="B77" s="226" t="s">
        <v>274</v>
      </c>
      <c r="C77" s="206" t="s">
        <v>102</v>
      </c>
      <c r="D77" s="206"/>
      <c r="E77" s="207">
        <v>60.9</v>
      </c>
      <c r="F77" s="207">
        <v>50</v>
      </c>
      <c r="G77" s="207">
        <v>50</v>
      </c>
      <c r="H77" s="182"/>
    </row>
    <row r="78" spans="1:8" s="24" customFormat="1" ht="15.6">
      <c r="A78" s="214" t="s">
        <v>45</v>
      </c>
      <c r="B78" s="226" t="s">
        <v>274</v>
      </c>
      <c r="C78" s="206" t="s">
        <v>102</v>
      </c>
      <c r="D78" s="206" t="s">
        <v>46</v>
      </c>
      <c r="E78" s="207">
        <v>60.9</v>
      </c>
      <c r="F78" s="207">
        <v>50</v>
      </c>
      <c r="G78" s="207">
        <v>50</v>
      </c>
      <c r="H78" s="182"/>
    </row>
    <row r="79" spans="1:8" s="24" customFormat="1" ht="62.4">
      <c r="A79" s="215" t="s">
        <v>214</v>
      </c>
      <c r="B79" s="216" t="s">
        <v>119</v>
      </c>
      <c r="C79" s="206"/>
      <c r="D79" s="206"/>
      <c r="E79" s="204">
        <v>1796.2</v>
      </c>
      <c r="F79" s="204">
        <v>2405.6</v>
      </c>
      <c r="G79" s="204">
        <v>2768.8</v>
      </c>
      <c r="H79" s="182"/>
    </row>
    <row r="80" spans="1:8" s="24" customFormat="1" ht="15.6">
      <c r="A80" s="205" t="s">
        <v>241</v>
      </c>
      <c r="B80" s="217" t="s">
        <v>282</v>
      </c>
      <c r="C80" s="206"/>
      <c r="D80" s="206"/>
      <c r="E80" s="207">
        <f>E81</f>
        <v>1796.2</v>
      </c>
      <c r="F80" s="207">
        <v>2405.6</v>
      </c>
      <c r="G80" s="207">
        <f>G81</f>
        <v>2768.8</v>
      </c>
      <c r="H80" s="182"/>
    </row>
    <row r="81" spans="1:8" s="24" customFormat="1" ht="45.75" customHeight="1">
      <c r="A81" s="228" t="s">
        <v>350</v>
      </c>
      <c r="B81" s="217" t="s">
        <v>283</v>
      </c>
      <c r="C81" s="206"/>
      <c r="D81" s="206"/>
      <c r="E81" s="207">
        <v>1796.2</v>
      </c>
      <c r="F81" s="207">
        <v>2405.6</v>
      </c>
      <c r="G81" s="207">
        <v>2768.8</v>
      </c>
      <c r="H81" s="182"/>
    </row>
    <row r="82" spans="1:8" s="24" customFormat="1" ht="62.4">
      <c r="A82" s="229" t="s">
        <v>120</v>
      </c>
      <c r="B82" s="217" t="s">
        <v>284</v>
      </c>
      <c r="C82" s="206"/>
      <c r="D82" s="206"/>
      <c r="E82" s="207">
        <v>1085.5999999999999</v>
      </c>
      <c r="F82" s="207">
        <v>985.1</v>
      </c>
      <c r="G82" s="207">
        <v>1337.1</v>
      </c>
      <c r="H82" s="182"/>
    </row>
    <row r="83" spans="1:8" s="24" customFormat="1" ht="31.2">
      <c r="A83" s="219" t="s">
        <v>200</v>
      </c>
      <c r="B83" s="217" t="s">
        <v>284</v>
      </c>
      <c r="C83" s="206" t="s">
        <v>102</v>
      </c>
      <c r="D83" s="206"/>
      <c r="E83" s="230">
        <v>1085.5999999999999</v>
      </c>
      <c r="F83" s="230">
        <v>985.1</v>
      </c>
      <c r="G83" s="230">
        <v>1337.1</v>
      </c>
      <c r="H83" s="182"/>
    </row>
    <row r="84" spans="1:8" s="24" customFormat="1" ht="15.6">
      <c r="A84" s="214" t="s">
        <v>47</v>
      </c>
      <c r="B84" s="217" t="s">
        <v>284</v>
      </c>
      <c r="C84" s="206" t="s">
        <v>102</v>
      </c>
      <c r="D84" s="206" t="s">
        <v>48</v>
      </c>
      <c r="E84" s="207">
        <v>1085.5999999999999</v>
      </c>
      <c r="F84" s="207">
        <v>985.1</v>
      </c>
      <c r="G84" s="207">
        <v>1337.1</v>
      </c>
      <c r="H84" s="182"/>
    </row>
    <row r="85" spans="1:8" s="24" customFormat="1" ht="62.4">
      <c r="A85" s="214" t="s">
        <v>215</v>
      </c>
      <c r="B85" s="217" t="s">
        <v>285</v>
      </c>
      <c r="C85" s="206"/>
      <c r="D85" s="206"/>
      <c r="E85" s="207">
        <v>710.6</v>
      </c>
      <c r="F85" s="207">
        <v>520.5</v>
      </c>
      <c r="G85" s="207">
        <v>531.70000000000005</v>
      </c>
      <c r="H85" s="182"/>
    </row>
    <row r="86" spans="1:8" s="24" customFormat="1" ht="31.2">
      <c r="A86" s="219" t="s">
        <v>200</v>
      </c>
      <c r="B86" s="217" t="s">
        <v>285</v>
      </c>
      <c r="C86" s="206" t="s">
        <v>102</v>
      </c>
      <c r="D86" s="206"/>
      <c r="E86" s="207">
        <v>710.6</v>
      </c>
      <c r="F86" s="207">
        <v>520.5</v>
      </c>
      <c r="G86" s="207">
        <v>531.70000000000005</v>
      </c>
      <c r="H86" s="182"/>
    </row>
    <row r="87" spans="1:8" s="24" customFormat="1" ht="15.6">
      <c r="A87" s="219" t="s">
        <v>47</v>
      </c>
      <c r="B87" s="217" t="s">
        <v>285</v>
      </c>
      <c r="C87" s="206" t="s">
        <v>102</v>
      </c>
      <c r="D87" s="206" t="s">
        <v>48</v>
      </c>
      <c r="E87" s="207">
        <v>710.6</v>
      </c>
      <c r="F87" s="207">
        <v>520.5</v>
      </c>
      <c r="G87" s="207">
        <v>531.70000000000005</v>
      </c>
      <c r="H87" s="182"/>
    </row>
    <row r="88" spans="1:8" s="24" customFormat="1" ht="31.2">
      <c r="A88" s="219" t="s">
        <v>225</v>
      </c>
      <c r="B88" s="217" t="s">
        <v>332</v>
      </c>
      <c r="C88" s="206"/>
      <c r="D88" s="206"/>
      <c r="E88" s="207">
        <v>0</v>
      </c>
      <c r="F88" s="207">
        <v>900</v>
      </c>
      <c r="G88" s="207">
        <v>900</v>
      </c>
      <c r="H88" s="182"/>
    </row>
    <row r="89" spans="1:8" s="24" customFormat="1" ht="31.2">
      <c r="A89" s="219" t="s">
        <v>200</v>
      </c>
      <c r="B89" s="217" t="s">
        <v>332</v>
      </c>
      <c r="C89" s="210" t="s">
        <v>102</v>
      </c>
      <c r="D89" s="206"/>
      <c r="E89" s="207">
        <v>0</v>
      </c>
      <c r="F89" s="207">
        <v>900</v>
      </c>
      <c r="G89" s="207">
        <v>900</v>
      </c>
      <c r="H89" s="182"/>
    </row>
    <row r="90" spans="1:8" s="24" customFormat="1" ht="15.6">
      <c r="A90" s="219" t="s">
        <v>47</v>
      </c>
      <c r="B90" s="217" t="s">
        <v>332</v>
      </c>
      <c r="C90" s="210" t="s">
        <v>102</v>
      </c>
      <c r="D90" s="206" t="s">
        <v>48</v>
      </c>
      <c r="E90" s="207">
        <v>0</v>
      </c>
      <c r="F90" s="207">
        <v>900</v>
      </c>
      <c r="G90" s="207">
        <v>900</v>
      </c>
      <c r="H90" s="182"/>
    </row>
    <row r="91" spans="1:8" s="24" customFormat="1" ht="46.8">
      <c r="A91" s="215" t="s">
        <v>216</v>
      </c>
      <c r="B91" s="216" t="s">
        <v>121</v>
      </c>
      <c r="C91" s="206"/>
      <c r="D91" s="206"/>
      <c r="E91" s="204">
        <v>0</v>
      </c>
      <c r="F91" s="204">
        <v>69</v>
      </c>
      <c r="G91" s="204">
        <v>26.5</v>
      </c>
      <c r="H91" s="182"/>
    </row>
    <row r="92" spans="1:8" s="24" customFormat="1" ht="15.6">
      <c r="A92" s="205" t="s">
        <v>241</v>
      </c>
      <c r="B92" s="217" t="s">
        <v>287</v>
      </c>
      <c r="C92" s="206"/>
      <c r="D92" s="206"/>
      <c r="E92" s="207">
        <v>0</v>
      </c>
      <c r="F92" s="207">
        <v>69</v>
      </c>
      <c r="G92" s="207">
        <v>26.5</v>
      </c>
      <c r="H92" s="182"/>
    </row>
    <row r="93" spans="1:8" s="24" customFormat="1" ht="31.2">
      <c r="A93" s="218" t="s">
        <v>286</v>
      </c>
      <c r="B93" s="217" t="s">
        <v>288</v>
      </c>
      <c r="C93" s="206"/>
      <c r="D93" s="206"/>
      <c r="E93" s="207">
        <v>0</v>
      </c>
      <c r="F93" s="207">
        <v>69</v>
      </c>
      <c r="G93" s="207">
        <v>26.5</v>
      </c>
      <c r="H93" s="182"/>
    </row>
    <row r="94" spans="1:8" s="24" customFormat="1" ht="62.4">
      <c r="A94" s="229" t="s">
        <v>122</v>
      </c>
      <c r="B94" s="217" t="s">
        <v>289</v>
      </c>
      <c r="C94" s="206"/>
      <c r="D94" s="206"/>
      <c r="E94" s="207">
        <v>0</v>
      </c>
      <c r="F94" s="207">
        <v>69</v>
      </c>
      <c r="G94" s="207">
        <v>26.5</v>
      </c>
      <c r="H94" s="182"/>
    </row>
    <row r="95" spans="1:8" s="24" customFormat="1" ht="31.2">
      <c r="A95" s="219" t="s">
        <v>200</v>
      </c>
      <c r="B95" s="217" t="s">
        <v>289</v>
      </c>
      <c r="C95" s="206" t="s">
        <v>102</v>
      </c>
      <c r="D95" s="206"/>
      <c r="E95" s="230">
        <v>0</v>
      </c>
      <c r="F95" s="230">
        <v>69</v>
      </c>
      <c r="G95" s="230">
        <v>26.5</v>
      </c>
      <c r="H95" s="182"/>
    </row>
    <row r="96" spans="1:8" s="24" customFormat="1" ht="15.6">
      <c r="A96" s="214" t="s">
        <v>47</v>
      </c>
      <c r="B96" s="217" t="s">
        <v>289</v>
      </c>
      <c r="C96" s="206" t="s">
        <v>102</v>
      </c>
      <c r="D96" s="206" t="s">
        <v>48</v>
      </c>
      <c r="E96" s="207">
        <v>0</v>
      </c>
      <c r="F96" s="207">
        <v>69</v>
      </c>
      <c r="G96" s="207">
        <v>26.5</v>
      </c>
      <c r="H96" s="182"/>
    </row>
    <row r="97" spans="1:19" s="24" customFormat="1" ht="46.8">
      <c r="A97" s="215" t="s">
        <v>217</v>
      </c>
      <c r="B97" s="225" t="s">
        <v>124</v>
      </c>
      <c r="C97" s="206"/>
      <c r="D97" s="206"/>
      <c r="E97" s="204">
        <v>6896.6</v>
      </c>
      <c r="F97" s="204">
        <f>F98</f>
        <v>2372.1</v>
      </c>
      <c r="G97" s="204">
        <f>G98</f>
        <v>2403.8000000000002</v>
      </c>
      <c r="H97" s="182"/>
    </row>
    <row r="98" spans="1:19" s="24" customFormat="1" ht="15.6">
      <c r="A98" s="205" t="s">
        <v>241</v>
      </c>
      <c r="B98" s="226" t="s">
        <v>291</v>
      </c>
      <c r="C98" s="206"/>
      <c r="D98" s="206"/>
      <c r="E98" s="207">
        <v>3600.1</v>
      </c>
      <c r="F98" s="207">
        <f>F99</f>
        <v>2372.1</v>
      </c>
      <c r="G98" s="207">
        <v>2403.8000000000002</v>
      </c>
      <c r="H98" s="182"/>
    </row>
    <row r="99" spans="1:19" s="24" customFormat="1" ht="62.4">
      <c r="A99" s="218" t="s">
        <v>290</v>
      </c>
      <c r="B99" s="226" t="s">
        <v>292</v>
      </c>
      <c r="C99" s="206"/>
      <c r="D99" s="206"/>
      <c r="E99" s="207">
        <v>3600.1</v>
      </c>
      <c r="F99" s="207">
        <v>2372.1</v>
      </c>
      <c r="G99" s="207">
        <v>2403.8000000000002</v>
      </c>
      <c r="H99" s="182"/>
    </row>
    <row r="100" spans="1:19" s="24" customFormat="1" ht="31.2">
      <c r="A100" s="227" t="s">
        <v>294</v>
      </c>
      <c r="B100" s="226" t="s">
        <v>293</v>
      </c>
      <c r="C100" s="206"/>
      <c r="D100" s="206"/>
      <c r="E100" s="207">
        <v>1745.7</v>
      </c>
      <c r="F100" s="207">
        <v>1533.9</v>
      </c>
      <c r="G100" s="207">
        <v>1554.4</v>
      </c>
      <c r="H100" s="182"/>
    </row>
    <row r="101" spans="1:19" s="24" customFormat="1" ht="31.2">
      <c r="A101" s="218" t="s">
        <v>125</v>
      </c>
      <c r="B101" s="226" t="s">
        <v>293</v>
      </c>
      <c r="C101" s="206" t="s">
        <v>126</v>
      </c>
      <c r="D101" s="206"/>
      <c r="E101" s="230">
        <v>1745.7</v>
      </c>
      <c r="F101" s="230">
        <v>1533.9</v>
      </c>
      <c r="G101" s="230">
        <v>1554.4</v>
      </c>
      <c r="H101" s="182"/>
    </row>
    <row r="102" spans="1:19" s="24" customFormat="1" ht="15.6">
      <c r="A102" s="214" t="s">
        <v>142</v>
      </c>
      <c r="B102" s="226" t="s">
        <v>293</v>
      </c>
      <c r="C102" s="206" t="s">
        <v>126</v>
      </c>
      <c r="D102" s="206" t="s">
        <v>50</v>
      </c>
      <c r="E102" s="207">
        <v>1745.7</v>
      </c>
      <c r="F102" s="207">
        <v>1533.9</v>
      </c>
      <c r="G102" s="207">
        <v>1554.4</v>
      </c>
      <c r="H102" s="182"/>
    </row>
    <row r="103" spans="1:19" s="24" customFormat="1" ht="109.2">
      <c r="A103" s="231" t="s">
        <v>296</v>
      </c>
      <c r="B103" s="226" t="s">
        <v>295</v>
      </c>
      <c r="C103" s="206"/>
      <c r="D103" s="206"/>
      <c r="E103" s="207">
        <v>1654.4</v>
      </c>
      <c r="F103" s="207">
        <v>838.2</v>
      </c>
      <c r="G103" s="207">
        <v>849.4</v>
      </c>
      <c r="H103" s="182"/>
    </row>
    <row r="104" spans="1:19" s="24" customFormat="1" ht="31.2">
      <c r="A104" s="214" t="s">
        <v>125</v>
      </c>
      <c r="B104" s="226" t="s">
        <v>295</v>
      </c>
      <c r="C104" s="206" t="s">
        <v>126</v>
      </c>
      <c r="D104" s="206"/>
      <c r="E104" s="207">
        <v>1654.4</v>
      </c>
      <c r="F104" s="207">
        <v>838.2</v>
      </c>
      <c r="G104" s="207">
        <v>849.4</v>
      </c>
      <c r="H104" s="182"/>
    </row>
    <row r="105" spans="1:19" s="24" customFormat="1" ht="23.25" customHeight="1">
      <c r="A105" s="214" t="s">
        <v>142</v>
      </c>
      <c r="B105" s="226" t="s">
        <v>295</v>
      </c>
      <c r="C105" s="206" t="s">
        <v>126</v>
      </c>
      <c r="D105" s="206" t="s">
        <v>50</v>
      </c>
      <c r="E105" s="207">
        <v>1654.4</v>
      </c>
      <c r="F105" s="207">
        <v>838.2</v>
      </c>
      <c r="G105" s="207">
        <v>849.4</v>
      </c>
      <c r="H105" s="182"/>
    </row>
    <row r="106" spans="1:19" s="24" customFormat="1" ht="0.75" hidden="1" customHeight="1">
      <c r="A106" s="215" t="s">
        <v>218</v>
      </c>
      <c r="B106" s="225" t="s">
        <v>133</v>
      </c>
      <c r="C106" s="206"/>
      <c r="D106" s="206"/>
      <c r="E106" s="204">
        <v>658.5</v>
      </c>
      <c r="F106" s="204">
        <v>667.3</v>
      </c>
      <c r="G106" s="204">
        <v>676.2</v>
      </c>
      <c r="H106" s="182"/>
    </row>
    <row r="107" spans="1:19" s="24" customFormat="1" ht="24.75" customHeight="1">
      <c r="A107" s="227" t="s">
        <v>360</v>
      </c>
      <c r="B107" s="226" t="s">
        <v>339</v>
      </c>
      <c r="C107" s="206"/>
      <c r="D107" s="206"/>
      <c r="E107" s="207">
        <v>200</v>
      </c>
      <c r="F107" s="207">
        <v>0</v>
      </c>
      <c r="G107" s="207">
        <v>0</v>
      </c>
      <c r="H107" s="182"/>
    </row>
    <row r="108" spans="1:19" s="24" customFormat="1" ht="15.75" customHeight="1">
      <c r="A108" s="227" t="s">
        <v>340</v>
      </c>
      <c r="B108" s="226" t="s">
        <v>339</v>
      </c>
      <c r="C108" s="206" t="s">
        <v>126</v>
      </c>
      <c r="D108" s="206"/>
      <c r="E108" s="222">
        <v>200</v>
      </c>
      <c r="F108" s="207">
        <v>0</v>
      </c>
      <c r="G108" s="207">
        <v>0</v>
      </c>
      <c r="H108" s="182"/>
    </row>
    <row r="109" spans="1:19" s="24" customFormat="1" ht="15.75" customHeight="1">
      <c r="A109" s="214" t="s">
        <v>142</v>
      </c>
      <c r="B109" s="226" t="s">
        <v>339</v>
      </c>
      <c r="C109" s="206" t="s">
        <v>126</v>
      </c>
      <c r="D109" s="206" t="s">
        <v>50</v>
      </c>
      <c r="E109" s="222">
        <v>200</v>
      </c>
      <c r="F109" s="207">
        <v>0</v>
      </c>
      <c r="G109" s="207">
        <v>0</v>
      </c>
      <c r="H109" s="182"/>
    </row>
    <row r="110" spans="1:19" s="185" customFormat="1" ht="15.75" customHeight="1">
      <c r="A110" s="232" t="s">
        <v>352</v>
      </c>
      <c r="B110" s="233" t="s">
        <v>353</v>
      </c>
      <c r="C110" s="210"/>
      <c r="D110" s="210"/>
      <c r="E110" s="234">
        <v>3296.5</v>
      </c>
      <c r="F110" s="235">
        <v>0</v>
      </c>
      <c r="G110" s="235">
        <v>0</v>
      </c>
      <c r="H110" s="188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  <c r="S110" s="189"/>
    </row>
    <row r="111" spans="1:19" s="185" customFormat="1" ht="46.8">
      <c r="A111" s="232" t="s">
        <v>355</v>
      </c>
      <c r="B111" s="233" t="s">
        <v>354</v>
      </c>
      <c r="C111" s="210"/>
      <c r="D111" s="210"/>
      <c r="E111" s="234">
        <v>3296.5</v>
      </c>
      <c r="F111" s="235">
        <v>0</v>
      </c>
      <c r="G111" s="235">
        <v>0</v>
      </c>
      <c r="H111" s="188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  <c r="S111" s="189"/>
    </row>
    <row r="112" spans="1:19" s="185" customFormat="1" ht="46.8">
      <c r="A112" s="232" t="s">
        <v>356</v>
      </c>
      <c r="B112" s="233" t="s">
        <v>357</v>
      </c>
      <c r="C112" s="210"/>
      <c r="D112" s="210"/>
      <c r="E112" s="234">
        <v>3296.5</v>
      </c>
      <c r="F112" s="235">
        <v>0</v>
      </c>
      <c r="G112" s="235">
        <v>0</v>
      </c>
      <c r="H112" s="188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  <c r="S112" s="189"/>
    </row>
    <row r="113" spans="1:19" s="185" customFormat="1" ht="31.2">
      <c r="A113" s="232" t="s">
        <v>340</v>
      </c>
      <c r="B113" s="233" t="s">
        <v>357</v>
      </c>
      <c r="C113" s="210" t="s">
        <v>126</v>
      </c>
      <c r="D113" s="210"/>
      <c r="E113" s="234">
        <v>3296.5</v>
      </c>
      <c r="F113" s="235">
        <v>0</v>
      </c>
      <c r="G113" s="235">
        <v>0</v>
      </c>
      <c r="H113" s="188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  <c r="S113" s="189"/>
    </row>
    <row r="114" spans="1:19" s="185" customFormat="1" ht="15.6">
      <c r="A114" s="232" t="s">
        <v>142</v>
      </c>
      <c r="B114" s="233" t="s">
        <v>357</v>
      </c>
      <c r="C114" s="210" t="s">
        <v>126</v>
      </c>
      <c r="D114" s="210" t="s">
        <v>50</v>
      </c>
      <c r="E114" s="234">
        <v>3296.5</v>
      </c>
      <c r="F114" s="235">
        <v>0</v>
      </c>
      <c r="G114" s="235">
        <v>0</v>
      </c>
      <c r="H114" s="188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  <c r="S114" s="189"/>
    </row>
    <row r="115" spans="1:19" s="187" customFormat="1" ht="0.75" customHeight="1">
      <c r="A115" s="236" t="s">
        <v>341</v>
      </c>
      <c r="B115" s="237" t="s">
        <v>351</v>
      </c>
      <c r="C115" s="238"/>
      <c r="D115" s="238"/>
      <c r="E115" s="239">
        <v>3296.5</v>
      </c>
      <c r="F115" s="240">
        <v>0</v>
      </c>
      <c r="G115" s="240">
        <v>0</v>
      </c>
      <c r="H115" s="186" t="s">
        <v>358</v>
      </c>
    </row>
    <row r="116" spans="1:19" s="187" customFormat="1" ht="31.2" hidden="1">
      <c r="A116" s="236" t="s">
        <v>340</v>
      </c>
      <c r="B116" s="237" t="s">
        <v>351</v>
      </c>
      <c r="C116" s="238" t="s">
        <v>126</v>
      </c>
      <c r="D116" s="238"/>
      <c r="E116" s="240">
        <v>3296.5</v>
      </c>
      <c r="F116" s="240">
        <v>0</v>
      </c>
      <c r="G116" s="240">
        <v>0</v>
      </c>
      <c r="H116" s="186" t="s">
        <v>358</v>
      </c>
    </row>
    <row r="117" spans="1:19" s="187" customFormat="1" ht="15.6" hidden="1">
      <c r="A117" s="241" t="s">
        <v>142</v>
      </c>
      <c r="B117" s="237" t="s">
        <v>351</v>
      </c>
      <c r="C117" s="238" t="s">
        <v>126</v>
      </c>
      <c r="D117" s="238" t="s">
        <v>50</v>
      </c>
      <c r="E117" s="240">
        <v>3296.5</v>
      </c>
      <c r="F117" s="240">
        <v>0</v>
      </c>
      <c r="G117" s="240">
        <v>0</v>
      </c>
      <c r="H117" s="186" t="s">
        <v>358</v>
      </c>
    </row>
    <row r="118" spans="1:19" s="24" customFormat="1" ht="42" customHeight="1">
      <c r="A118" s="215" t="s">
        <v>218</v>
      </c>
      <c r="B118" s="225" t="s">
        <v>133</v>
      </c>
      <c r="C118" s="206"/>
      <c r="D118" s="206"/>
      <c r="E118" s="204">
        <v>708.5</v>
      </c>
      <c r="F118" s="204">
        <v>667.3</v>
      </c>
      <c r="G118" s="204">
        <v>676.2</v>
      </c>
      <c r="H118" s="182"/>
    </row>
    <row r="119" spans="1:19" s="24" customFormat="1" ht="15.6">
      <c r="A119" s="205" t="s">
        <v>241</v>
      </c>
      <c r="B119" s="226" t="s">
        <v>297</v>
      </c>
      <c r="C119" s="206"/>
      <c r="D119" s="206"/>
      <c r="E119" s="207">
        <v>708.5</v>
      </c>
      <c r="F119" s="207">
        <v>667.3</v>
      </c>
      <c r="G119" s="207">
        <v>676.2</v>
      </c>
      <c r="H119" s="182"/>
    </row>
    <row r="120" spans="1:19" s="24" customFormat="1" ht="46.8">
      <c r="A120" s="218" t="s">
        <v>300</v>
      </c>
      <c r="B120" s="226" t="s">
        <v>298</v>
      </c>
      <c r="C120" s="206"/>
      <c r="D120" s="206"/>
      <c r="E120" s="207">
        <v>708.5</v>
      </c>
      <c r="F120" s="207">
        <v>667.3</v>
      </c>
      <c r="G120" s="207">
        <v>676.2</v>
      </c>
      <c r="H120" s="182"/>
    </row>
    <row r="121" spans="1:19" s="24" customFormat="1" ht="31.2">
      <c r="A121" s="227" t="s">
        <v>134</v>
      </c>
      <c r="B121" s="226" t="s">
        <v>299</v>
      </c>
      <c r="C121" s="206"/>
      <c r="D121" s="242"/>
      <c r="E121" s="207">
        <v>708.5</v>
      </c>
      <c r="F121" s="207">
        <v>667.3</v>
      </c>
      <c r="G121" s="207">
        <v>676.2</v>
      </c>
      <c r="H121" s="182"/>
    </row>
    <row r="122" spans="1:19" s="24" customFormat="1" ht="31.2">
      <c r="A122" s="218" t="s">
        <v>125</v>
      </c>
      <c r="B122" s="226" t="s">
        <v>299</v>
      </c>
      <c r="C122" s="206" t="s">
        <v>126</v>
      </c>
      <c r="D122" s="242"/>
      <c r="E122" s="230">
        <v>708.5</v>
      </c>
      <c r="F122" s="230">
        <v>667.3</v>
      </c>
      <c r="G122" s="230">
        <v>676.2</v>
      </c>
      <c r="H122" s="182"/>
    </row>
    <row r="123" spans="1:19" s="23" customFormat="1" ht="15.6">
      <c r="A123" s="214" t="s">
        <v>57</v>
      </c>
      <c r="B123" s="226" t="s">
        <v>299</v>
      </c>
      <c r="C123" s="206" t="s">
        <v>126</v>
      </c>
      <c r="D123" s="206" t="s">
        <v>58</v>
      </c>
      <c r="E123" s="207">
        <v>708.5</v>
      </c>
      <c r="F123" s="207">
        <v>667.3</v>
      </c>
      <c r="G123" s="207">
        <v>676.2</v>
      </c>
      <c r="H123" s="182"/>
    </row>
    <row r="124" spans="1:19" s="24" customFormat="1" ht="62.4">
      <c r="A124" s="215" t="s">
        <v>219</v>
      </c>
      <c r="B124" s="225" t="s">
        <v>129</v>
      </c>
      <c r="C124" s="206"/>
      <c r="D124" s="206"/>
      <c r="E124" s="204">
        <v>1</v>
      </c>
      <c r="F124" s="204">
        <v>1</v>
      </c>
      <c r="G124" s="204">
        <v>1</v>
      </c>
      <c r="H124" s="182"/>
    </row>
    <row r="125" spans="1:19" s="24" customFormat="1" ht="15.6">
      <c r="A125" s="205" t="s">
        <v>241</v>
      </c>
      <c r="B125" s="226" t="s">
        <v>301</v>
      </c>
      <c r="C125" s="206"/>
      <c r="D125" s="206"/>
      <c r="E125" s="207">
        <v>1</v>
      </c>
      <c r="F125" s="207">
        <v>1</v>
      </c>
      <c r="G125" s="207">
        <v>1</v>
      </c>
      <c r="H125" s="182"/>
    </row>
    <row r="126" spans="1:19" s="24" customFormat="1" ht="46.8">
      <c r="A126" s="218" t="s">
        <v>308</v>
      </c>
      <c r="B126" s="226" t="s">
        <v>302</v>
      </c>
      <c r="C126" s="206"/>
      <c r="D126" s="206"/>
      <c r="E126" s="207">
        <v>1</v>
      </c>
      <c r="F126" s="207">
        <v>1</v>
      </c>
      <c r="G126" s="207">
        <v>1</v>
      </c>
      <c r="H126" s="182"/>
    </row>
    <row r="127" spans="1:19" s="24" customFormat="1" ht="31.2">
      <c r="A127" s="227" t="s">
        <v>130</v>
      </c>
      <c r="B127" s="226" t="s">
        <v>303</v>
      </c>
      <c r="C127" s="206"/>
      <c r="D127" s="206"/>
      <c r="E127" s="207">
        <v>1</v>
      </c>
      <c r="F127" s="207">
        <v>1</v>
      </c>
      <c r="G127" s="207">
        <v>1</v>
      </c>
      <c r="H127" s="182"/>
    </row>
    <row r="128" spans="1:19" s="24" customFormat="1" ht="15.6">
      <c r="A128" s="243" t="s">
        <v>128</v>
      </c>
      <c r="B128" s="226" t="s">
        <v>303</v>
      </c>
      <c r="C128" s="206" t="s">
        <v>131</v>
      </c>
      <c r="D128" s="206"/>
      <c r="E128" s="230">
        <v>1</v>
      </c>
      <c r="F128" s="230">
        <v>1</v>
      </c>
      <c r="G128" s="230">
        <v>1</v>
      </c>
      <c r="H128" s="182"/>
    </row>
    <row r="129" spans="1:8" s="24" customFormat="1" ht="15.6">
      <c r="A129" s="209" t="s">
        <v>54</v>
      </c>
      <c r="B129" s="226" t="s">
        <v>303</v>
      </c>
      <c r="C129" s="206" t="s">
        <v>131</v>
      </c>
      <c r="D129" s="206" t="s">
        <v>55</v>
      </c>
      <c r="E129" s="207">
        <v>1</v>
      </c>
      <c r="F129" s="207">
        <v>1</v>
      </c>
      <c r="G129" s="207">
        <v>1</v>
      </c>
      <c r="H129" s="182"/>
    </row>
    <row r="130" spans="1:8" s="24" customFormat="1" ht="46.8">
      <c r="A130" s="244" t="s">
        <v>220</v>
      </c>
      <c r="B130" s="245" t="s">
        <v>67</v>
      </c>
      <c r="C130" s="246"/>
      <c r="D130" s="246"/>
      <c r="E130" s="204">
        <v>7996.1</v>
      </c>
      <c r="F130" s="204">
        <f>F131+F136</f>
        <v>7748.3</v>
      </c>
      <c r="G130" s="204">
        <f>G131+G136</f>
        <v>7851</v>
      </c>
      <c r="H130" s="182"/>
    </row>
    <row r="131" spans="1:8" s="24" customFormat="1" ht="46.8">
      <c r="A131" s="247" t="s">
        <v>76</v>
      </c>
      <c r="B131" s="225" t="s">
        <v>77</v>
      </c>
      <c r="C131" s="246"/>
      <c r="D131" s="248"/>
      <c r="E131" s="249">
        <v>1277.2</v>
      </c>
      <c r="F131" s="249">
        <v>1294.2</v>
      </c>
      <c r="G131" s="249">
        <v>1311.5</v>
      </c>
      <c r="H131" s="182"/>
    </row>
    <row r="132" spans="1:8" s="24" customFormat="1" ht="15.6">
      <c r="A132" s="250" t="s">
        <v>70</v>
      </c>
      <c r="B132" s="226" t="s">
        <v>78</v>
      </c>
      <c r="C132" s="206"/>
      <c r="D132" s="248"/>
      <c r="E132" s="251">
        <v>1277.2</v>
      </c>
      <c r="F132" s="251">
        <v>1294.2</v>
      </c>
      <c r="G132" s="251">
        <v>1311.5</v>
      </c>
      <c r="H132" s="182"/>
    </row>
    <row r="133" spans="1:8" s="24" customFormat="1" ht="15.6">
      <c r="A133" s="213" t="s">
        <v>72</v>
      </c>
      <c r="B133" s="226" t="s">
        <v>79</v>
      </c>
      <c r="C133" s="206"/>
      <c r="D133" s="248"/>
      <c r="E133" s="251">
        <v>1277.2</v>
      </c>
      <c r="F133" s="251">
        <v>1294.2</v>
      </c>
      <c r="G133" s="251">
        <v>1311.5</v>
      </c>
      <c r="H133" s="182"/>
    </row>
    <row r="134" spans="1:8" s="24" customFormat="1" ht="78">
      <c r="A134" s="208" t="s">
        <v>80</v>
      </c>
      <c r="B134" s="226" t="s">
        <v>79</v>
      </c>
      <c r="C134" s="206" t="s">
        <v>140</v>
      </c>
      <c r="D134" s="206"/>
      <c r="E134" s="251">
        <v>1277.2</v>
      </c>
      <c r="F134" s="251">
        <v>1294.2</v>
      </c>
      <c r="G134" s="251">
        <v>1311.5</v>
      </c>
      <c r="H134" s="182"/>
    </row>
    <row r="135" spans="1:8" s="24" customFormat="1" ht="62.4">
      <c r="A135" s="252" t="s">
        <v>74</v>
      </c>
      <c r="B135" s="226" t="s">
        <v>79</v>
      </c>
      <c r="C135" s="242" t="s">
        <v>140</v>
      </c>
      <c r="D135" s="242" t="s">
        <v>25</v>
      </c>
      <c r="E135" s="222">
        <v>1277.2</v>
      </c>
      <c r="F135" s="222">
        <v>1294.2</v>
      </c>
      <c r="G135" s="222">
        <v>1311.5</v>
      </c>
      <c r="H135" s="182"/>
    </row>
    <row r="136" spans="1:8" s="24" customFormat="1" ht="31.2">
      <c r="A136" s="247" t="s">
        <v>68</v>
      </c>
      <c r="B136" s="225" t="s">
        <v>69</v>
      </c>
      <c r="C136" s="203"/>
      <c r="D136" s="203"/>
      <c r="E136" s="204">
        <v>6718.9</v>
      </c>
      <c r="F136" s="204">
        <v>6454.1</v>
      </c>
      <c r="G136" s="204">
        <f>G137</f>
        <v>6539.5</v>
      </c>
      <c r="H136" s="182"/>
    </row>
    <row r="137" spans="1:8" s="24" customFormat="1" ht="15.6">
      <c r="A137" s="250" t="s">
        <v>70</v>
      </c>
      <c r="B137" s="226" t="s">
        <v>71</v>
      </c>
      <c r="C137" s="206"/>
      <c r="D137" s="206"/>
      <c r="E137" s="207">
        <v>6718.9</v>
      </c>
      <c r="F137" s="207">
        <v>6450.6</v>
      </c>
      <c r="G137" s="207">
        <v>6539.5</v>
      </c>
      <c r="H137" s="182"/>
    </row>
    <row r="138" spans="1:8" s="24" customFormat="1" ht="15.6">
      <c r="A138" s="213" t="s">
        <v>72</v>
      </c>
      <c r="B138" s="253" t="s">
        <v>73</v>
      </c>
      <c r="C138" s="206"/>
      <c r="D138" s="206"/>
      <c r="E138" s="207">
        <v>6488.5</v>
      </c>
      <c r="F138" s="207">
        <v>6258</v>
      </c>
      <c r="G138" s="207">
        <v>6341.4</v>
      </c>
      <c r="H138" s="182"/>
    </row>
    <row r="139" spans="1:8" s="24" customFormat="1" ht="78">
      <c r="A139" s="208" t="s">
        <v>80</v>
      </c>
      <c r="B139" s="253" t="s">
        <v>73</v>
      </c>
      <c r="C139" s="206" t="s">
        <v>140</v>
      </c>
      <c r="D139" s="206"/>
      <c r="E139" s="207">
        <v>4569.3</v>
      </c>
      <c r="F139" s="207">
        <v>4630.2</v>
      </c>
      <c r="G139" s="207">
        <v>4692.2</v>
      </c>
      <c r="H139" s="182"/>
    </row>
    <row r="140" spans="1:8" s="24" customFormat="1" ht="62.4">
      <c r="A140" s="214" t="s">
        <v>74</v>
      </c>
      <c r="B140" s="253" t="s">
        <v>73</v>
      </c>
      <c r="C140" s="206" t="s">
        <v>140</v>
      </c>
      <c r="D140" s="206" t="s">
        <v>25</v>
      </c>
      <c r="E140" s="207">
        <v>4569.3</v>
      </c>
      <c r="F140" s="207">
        <v>4630.2</v>
      </c>
      <c r="G140" s="207">
        <v>4692.2</v>
      </c>
      <c r="H140" s="182"/>
    </row>
    <row r="141" spans="1:8" s="24" customFormat="1" ht="31.2">
      <c r="A141" s="208" t="s">
        <v>200</v>
      </c>
      <c r="B141" s="253" t="s">
        <v>73</v>
      </c>
      <c r="C141" s="206" t="s">
        <v>102</v>
      </c>
      <c r="D141" s="206" t="s">
        <v>25</v>
      </c>
      <c r="E141" s="207">
        <v>1719.5</v>
      </c>
      <c r="F141" s="207">
        <v>1425.4</v>
      </c>
      <c r="G141" s="207">
        <v>1444.1</v>
      </c>
      <c r="H141" s="182"/>
    </row>
    <row r="142" spans="1:8" s="24" customFormat="1" ht="46.8">
      <c r="A142" s="214" t="s">
        <v>23</v>
      </c>
      <c r="B142" s="253" t="s">
        <v>73</v>
      </c>
      <c r="C142" s="206" t="s">
        <v>102</v>
      </c>
      <c r="D142" s="206" t="s">
        <v>24</v>
      </c>
      <c r="E142" s="207">
        <v>199.7</v>
      </c>
      <c r="F142" s="207">
        <v>202.4</v>
      </c>
      <c r="G142" s="207">
        <v>205.1</v>
      </c>
      <c r="H142" s="182"/>
    </row>
    <row r="143" spans="1:8" s="24" customFormat="1" ht="62.4">
      <c r="A143" s="254" t="s">
        <v>84</v>
      </c>
      <c r="B143" s="253" t="s">
        <v>85</v>
      </c>
      <c r="C143" s="206"/>
      <c r="D143" s="242"/>
      <c r="E143" s="207">
        <v>190.1</v>
      </c>
      <c r="F143" s="207">
        <v>155.80000000000001</v>
      </c>
      <c r="G143" s="207">
        <v>157.80000000000001</v>
      </c>
      <c r="H143" s="182"/>
    </row>
    <row r="144" spans="1:8" s="24" customFormat="1" ht="46.8">
      <c r="A144" s="255" t="s">
        <v>26</v>
      </c>
      <c r="B144" s="253" t="s">
        <v>85</v>
      </c>
      <c r="C144" s="256">
        <v>500</v>
      </c>
      <c r="D144" s="206"/>
      <c r="E144" s="207">
        <v>190.1</v>
      </c>
      <c r="F144" s="207">
        <v>155.80000000000001</v>
      </c>
      <c r="G144" s="207">
        <v>157.80000000000001</v>
      </c>
      <c r="H144" s="182"/>
    </row>
    <row r="145" spans="1:8" s="24" customFormat="1" ht="15.6">
      <c r="A145" s="208" t="s">
        <v>86</v>
      </c>
      <c r="B145" s="253" t="s">
        <v>85</v>
      </c>
      <c r="C145" s="206" t="s">
        <v>87</v>
      </c>
      <c r="D145" s="206" t="s">
        <v>27</v>
      </c>
      <c r="E145" s="207">
        <v>190.1</v>
      </c>
      <c r="F145" s="207">
        <v>155.80000000000001</v>
      </c>
      <c r="G145" s="207">
        <v>157.80000000000001</v>
      </c>
      <c r="H145" s="182"/>
    </row>
    <row r="146" spans="1:8" s="24" customFormat="1" ht="46.8">
      <c r="A146" s="213" t="s">
        <v>307</v>
      </c>
      <c r="B146" s="253" t="s">
        <v>238</v>
      </c>
      <c r="C146" s="206"/>
      <c r="D146" s="206"/>
      <c r="E146" s="207">
        <v>36.799999999999997</v>
      </c>
      <c r="F146" s="207">
        <v>36.799999999999997</v>
      </c>
      <c r="G146" s="207">
        <v>36.799999999999997</v>
      </c>
      <c r="H146" s="182"/>
    </row>
    <row r="147" spans="1:8" s="24" customFormat="1" ht="15.6">
      <c r="A147" s="208" t="s">
        <v>86</v>
      </c>
      <c r="B147" s="253" t="s">
        <v>238</v>
      </c>
      <c r="C147" s="206" t="s">
        <v>87</v>
      </c>
      <c r="D147" s="206" t="s">
        <v>27</v>
      </c>
      <c r="E147" s="207">
        <v>36.799999999999997</v>
      </c>
      <c r="F147" s="207">
        <v>36.799999999999997</v>
      </c>
      <c r="G147" s="207">
        <v>36.799999999999997</v>
      </c>
      <c r="H147" s="182"/>
    </row>
    <row r="148" spans="1:8" s="24" customFormat="1" ht="78">
      <c r="A148" s="257" t="s">
        <v>221</v>
      </c>
      <c r="B148" s="253" t="s">
        <v>91</v>
      </c>
      <c r="C148" s="206"/>
      <c r="D148" s="206"/>
      <c r="E148" s="207">
        <v>3.5</v>
      </c>
      <c r="F148" s="207">
        <v>3.5</v>
      </c>
      <c r="G148" s="207">
        <v>3.5</v>
      </c>
      <c r="H148" s="182"/>
    </row>
    <row r="149" spans="1:8" s="24" customFormat="1" ht="31.2">
      <c r="A149" s="208" t="s">
        <v>200</v>
      </c>
      <c r="B149" s="253" t="s">
        <v>91</v>
      </c>
      <c r="C149" s="206" t="s">
        <v>102</v>
      </c>
      <c r="D149" s="206"/>
      <c r="E149" s="207">
        <v>3.5</v>
      </c>
      <c r="F149" s="207">
        <v>3.5</v>
      </c>
      <c r="G149" s="207">
        <v>3.5</v>
      </c>
      <c r="H149" s="182"/>
    </row>
    <row r="150" spans="1:8" s="24" customFormat="1" ht="15.6">
      <c r="A150" s="255" t="s">
        <v>28</v>
      </c>
      <c r="B150" s="253" t="s">
        <v>91</v>
      </c>
      <c r="C150" s="206" t="s">
        <v>102</v>
      </c>
      <c r="D150" s="206" t="s">
        <v>29</v>
      </c>
      <c r="E150" s="207">
        <v>3.5</v>
      </c>
      <c r="F150" s="207">
        <v>3.5</v>
      </c>
      <c r="G150" s="258">
        <v>3.5</v>
      </c>
      <c r="H150" s="182"/>
    </row>
    <row r="151" spans="1:8" s="24" customFormat="1" ht="46.8">
      <c r="A151" s="169" t="s">
        <v>92</v>
      </c>
      <c r="B151" s="245" t="s">
        <v>88</v>
      </c>
      <c r="C151" s="203"/>
      <c r="D151" s="206"/>
      <c r="E151" s="204">
        <f t="shared" ref="E151:G152" si="0">E152</f>
        <v>2371.3000000000002</v>
      </c>
      <c r="F151" s="204">
        <f t="shared" si="0"/>
        <v>1721.7</v>
      </c>
      <c r="G151" s="204">
        <f t="shared" si="0"/>
        <v>1762.5</v>
      </c>
      <c r="H151" s="182"/>
    </row>
    <row r="152" spans="1:8" s="24" customFormat="1" ht="15.6">
      <c r="A152" s="169" t="s">
        <v>70</v>
      </c>
      <c r="B152" s="245" t="s">
        <v>89</v>
      </c>
      <c r="C152" s="203"/>
      <c r="D152" s="203"/>
      <c r="E152" s="204">
        <f t="shared" si="0"/>
        <v>2371.3000000000002</v>
      </c>
      <c r="F152" s="204">
        <f t="shared" si="0"/>
        <v>1721.7</v>
      </c>
      <c r="G152" s="204">
        <f t="shared" si="0"/>
        <v>1762.5</v>
      </c>
      <c r="H152" s="182"/>
    </row>
    <row r="153" spans="1:8" s="24" customFormat="1" ht="15.6">
      <c r="A153" s="169" t="s">
        <v>70</v>
      </c>
      <c r="B153" s="245" t="s">
        <v>93</v>
      </c>
      <c r="C153" s="203"/>
      <c r="D153" s="203"/>
      <c r="E153" s="204">
        <v>2371.3000000000002</v>
      </c>
      <c r="F153" s="204">
        <v>1721.7</v>
      </c>
      <c r="G153" s="204">
        <v>1762.5</v>
      </c>
      <c r="H153" s="182"/>
    </row>
    <row r="154" spans="1:8" s="24" customFormat="1" ht="78">
      <c r="A154" s="254" t="s">
        <v>94</v>
      </c>
      <c r="B154" s="245" t="s">
        <v>95</v>
      </c>
      <c r="C154" s="203"/>
      <c r="D154" s="203"/>
      <c r="E154" s="204">
        <f>E155+E157</f>
        <v>1170.0999999999999</v>
      </c>
      <c r="F154" s="204">
        <v>556.29999999999995</v>
      </c>
      <c r="G154" s="204">
        <v>562.5</v>
      </c>
      <c r="H154" s="182"/>
    </row>
    <row r="155" spans="1:8" s="24" customFormat="1" ht="31.2">
      <c r="A155" s="208" t="s">
        <v>200</v>
      </c>
      <c r="B155" s="253" t="s">
        <v>95</v>
      </c>
      <c r="C155" s="206" t="s">
        <v>102</v>
      </c>
      <c r="D155" s="206"/>
      <c r="E155" s="207">
        <v>920.1</v>
      </c>
      <c r="F155" s="207">
        <v>483.5</v>
      </c>
      <c r="G155" s="207">
        <v>502.5</v>
      </c>
      <c r="H155" s="182"/>
    </row>
    <row r="156" spans="1:8" s="24" customFormat="1" ht="15.6">
      <c r="A156" s="255" t="s">
        <v>28</v>
      </c>
      <c r="B156" s="253" t="s">
        <v>95</v>
      </c>
      <c r="C156" s="206" t="s">
        <v>102</v>
      </c>
      <c r="D156" s="206" t="s">
        <v>29</v>
      </c>
      <c r="E156" s="259">
        <v>670.1</v>
      </c>
      <c r="F156" s="259">
        <v>483.5</v>
      </c>
      <c r="G156" s="260">
        <v>502.5</v>
      </c>
      <c r="H156" s="182"/>
    </row>
    <row r="157" spans="1:8" s="24" customFormat="1" ht="15.6">
      <c r="A157" s="208" t="s">
        <v>96</v>
      </c>
      <c r="B157" s="253" t="s">
        <v>95</v>
      </c>
      <c r="C157" s="206" t="s">
        <v>141</v>
      </c>
      <c r="D157" s="206"/>
      <c r="E157" s="207">
        <v>250</v>
      </c>
      <c r="F157" s="207">
        <v>57</v>
      </c>
      <c r="G157" s="207">
        <v>60</v>
      </c>
      <c r="H157" s="182"/>
    </row>
    <row r="158" spans="1:8" s="24" customFormat="1" ht="15.6">
      <c r="A158" s="255" t="s">
        <v>28</v>
      </c>
      <c r="B158" s="253" t="s">
        <v>95</v>
      </c>
      <c r="C158" s="206" t="s">
        <v>141</v>
      </c>
      <c r="D158" s="206" t="s">
        <v>29</v>
      </c>
      <c r="E158" s="230">
        <v>250</v>
      </c>
      <c r="F158" s="261">
        <v>57</v>
      </c>
      <c r="G158" s="230">
        <v>60</v>
      </c>
      <c r="H158" s="182"/>
    </row>
    <row r="159" spans="1:8" s="24" customFormat="1" ht="31.2">
      <c r="A159" s="262" t="s">
        <v>227</v>
      </c>
      <c r="B159" s="245">
        <v>6890100030</v>
      </c>
      <c r="C159" s="206"/>
      <c r="D159" s="206"/>
      <c r="E159" s="263">
        <v>16.8</v>
      </c>
      <c r="F159" s="264">
        <v>15.8</v>
      </c>
      <c r="G159" s="263">
        <v>16</v>
      </c>
      <c r="H159" s="182"/>
    </row>
    <row r="160" spans="1:8" s="24" customFormat="1" ht="31.2">
      <c r="A160" s="208" t="s">
        <v>200</v>
      </c>
      <c r="B160" s="253">
        <v>6890100030</v>
      </c>
      <c r="C160" s="206" t="s">
        <v>102</v>
      </c>
      <c r="D160" s="206"/>
      <c r="E160" s="230">
        <v>16.8</v>
      </c>
      <c r="F160" s="261">
        <v>15.8</v>
      </c>
      <c r="G160" s="230">
        <v>16</v>
      </c>
      <c r="H160" s="182"/>
    </row>
    <row r="161" spans="1:8" s="24" customFormat="1" ht="15.6">
      <c r="A161" s="232" t="s">
        <v>43</v>
      </c>
      <c r="B161" s="253">
        <v>6890100030</v>
      </c>
      <c r="C161" s="206" t="s">
        <v>102</v>
      </c>
      <c r="D161" s="206" t="s">
        <v>44</v>
      </c>
      <c r="E161" s="230">
        <v>16.8</v>
      </c>
      <c r="F161" s="261">
        <v>15.8</v>
      </c>
      <c r="G161" s="230">
        <v>16</v>
      </c>
      <c r="H161" s="182"/>
    </row>
    <row r="162" spans="1:8" s="24" customFormat="1" ht="78">
      <c r="A162" s="169" t="s">
        <v>222</v>
      </c>
      <c r="B162" s="225" t="s">
        <v>115</v>
      </c>
      <c r="C162" s="203"/>
      <c r="D162" s="248"/>
      <c r="E162" s="204">
        <v>822</v>
      </c>
      <c r="F162" s="204">
        <v>610</v>
      </c>
      <c r="G162" s="204">
        <v>618.1</v>
      </c>
      <c r="H162" s="182"/>
    </row>
    <row r="163" spans="1:8" s="24" customFormat="1" ht="31.2">
      <c r="A163" s="208" t="s">
        <v>200</v>
      </c>
      <c r="B163" s="226" t="s">
        <v>115</v>
      </c>
      <c r="C163" s="206" t="s">
        <v>102</v>
      </c>
      <c r="D163" s="242"/>
      <c r="E163" s="207">
        <v>822</v>
      </c>
      <c r="F163" s="207">
        <v>610</v>
      </c>
      <c r="G163" s="207">
        <v>618.1</v>
      </c>
      <c r="H163" s="182"/>
    </row>
    <row r="164" spans="1:8" s="24" customFormat="1" ht="15.6">
      <c r="A164" s="232" t="s">
        <v>43</v>
      </c>
      <c r="B164" s="226" t="s">
        <v>115</v>
      </c>
      <c r="C164" s="206" t="s">
        <v>102</v>
      </c>
      <c r="D164" s="242" t="s">
        <v>44</v>
      </c>
      <c r="E164" s="207">
        <v>822</v>
      </c>
      <c r="F164" s="207">
        <v>610</v>
      </c>
      <c r="G164" s="256">
        <v>618.1</v>
      </c>
      <c r="H164" s="182"/>
    </row>
    <row r="165" spans="1:8" s="24" customFormat="1" ht="15.6">
      <c r="A165" s="265" t="s">
        <v>347</v>
      </c>
      <c r="B165" s="226" t="s">
        <v>348</v>
      </c>
      <c r="C165" s="206"/>
      <c r="D165" s="242"/>
      <c r="E165" s="207">
        <v>67.3</v>
      </c>
      <c r="F165" s="207">
        <v>0</v>
      </c>
      <c r="G165" s="206" t="s">
        <v>349</v>
      </c>
      <c r="H165" s="182"/>
    </row>
    <row r="166" spans="1:8" s="24" customFormat="1" ht="31.2">
      <c r="A166" s="208" t="s">
        <v>200</v>
      </c>
      <c r="B166" s="226" t="s">
        <v>348</v>
      </c>
      <c r="C166" s="206" t="s">
        <v>102</v>
      </c>
      <c r="D166" s="242"/>
      <c r="E166" s="207">
        <v>67.3</v>
      </c>
      <c r="F166" s="207">
        <v>0</v>
      </c>
      <c r="G166" s="206" t="s">
        <v>349</v>
      </c>
      <c r="H166" s="182"/>
    </row>
    <row r="167" spans="1:8" s="24" customFormat="1" ht="15.6">
      <c r="A167" s="232" t="s">
        <v>43</v>
      </c>
      <c r="B167" s="226" t="s">
        <v>348</v>
      </c>
      <c r="C167" s="206" t="s">
        <v>102</v>
      </c>
      <c r="D167" s="242" t="s">
        <v>44</v>
      </c>
      <c r="E167" s="207">
        <v>67.3</v>
      </c>
      <c r="F167" s="207">
        <v>0</v>
      </c>
      <c r="G167" s="206" t="s">
        <v>349</v>
      </c>
      <c r="H167" s="182"/>
    </row>
    <row r="168" spans="1:8" s="24" customFormat="1" ht="46.8">
      <c r="A168" s="266" t="s">
        <v>223</v>
      </c>
      <c r="B168" s="216" t="s">
        <v>127</v>
      </c>
      <c r="C168" s="203"/>
      <c r="D168" s="248"/>
      <c r="E168" s="204">
        <v>396</v>
      </c>
      <c r="F168" s="204">
        <v>401.3</v>
      </c>
      <c r="G168" s="204">
        <v>406.6</v>
      </c>
      <c r="H168" s="182"/>
    </row>
    <row r="169" spans="1:8" s="24" customFormat="1" ht="15.6">
      <c r="A169" s="243" t="s">
        <v>128</v>
      </c>
      <c r="B169" s="217" t="s">
        <v>127</v>
      </c>
      <c r="C169" s="206" t="s">
        <v>131</v>
      </c>
      <c r="D169" s="242"/>
      <c r="E169" s="207">
        <v>396</v>
      </c>
      <c r="F169" s="207">
        <v>401.3</v>
      </c>
      <c r="G169" s="207">
        <v>406.6</v>
      </c>
      <c r="H169" s="182"/>
    </row>
    <row r="170" spans="1:8" s="24" customFormat="1" ht="15.6">
      <c r="A170" s="267" t="s">
        <v>52</v>
      </c>
      <c r="B170" s="217" t="s">
        <v>127</v>
      </c>
      <c r="C170" s="206" t="s">
        <v>131</v>
      </c>
      <c r="D170" s="242" t="s">
        <v>53</v>
      </c>
      <c r="E170" s="207">
        <v>396</v>
      </c>
      <c r="F170" s="207">
        <v>401.3</v>
      </c>
      <c r="G170" s="268">
        <v>406.6</v>
      </c>
      <c r="H170" s="182"/>
    </row>
    <row r="171" spans="1:8" ht="46.8">
      <c r="A171" s="254" t="s">
        <v>98</v>
      </c>
      <c r="B171" s="245" t="s">
        <v>99</v>
      </c>
      <c r="C171" s="203"/>
      <c r="D171" s="248"/>
      <c r="E171" s="204">
        <v>149.1</v>
      </c>
      <c r="F171" s="204">
        <v>154.1</v>
      </c>
      <c r="G171" s="204">
        <v>159.30000000000001</v>
      </c>
    </row>
    <row r="172" spans="1:8" ht="78">
      <c r="A172" s="208" t="s">
        <v>80</v>
      </c>
      <c r="B172" s="253" t="s">
        <v>99</v>
      </c>
      <c r="C172" s="206" t="s">
        <v>140</v>
      </c>
      <c r="D172" s="242"/>
      <c r="E172" s="207">
        <v>149.1</v>
      </c>
      <c r="F172" s="207">
        <v>154.1</v>
      </c>
      <c r="G172" s="207">
        <v>159.30000000000001</v>
      </c>
    </row>
    <row r="173" spans="1:8" ht="15.6">
      <c r="A173" s="214" t="s">
        <v>32</v>
      </c>
      <c r="B173" s="253" t="s">
        <v>99</v>
      </c>
      <c r="C173" s="206" t="s">
        <v>140</v>
      </c>
      <c r="D173" s="242" t="s">
        <v>33</v>
      </c>
      <c r="E173" s="207">
        <v>149.1</v>
      </c>
      <c r="F173" s="207">
        <v>154.1</v>
      </c>
      <c r="G173" s="268">
        <v>159.30000000000001</v>
      </c>
    </row>
    <row r="174" spans="1:8" ht="15.6">
      <c r="A174" s="265" t="s">
        <v>147</v>
      </c>
      <c r="B174" s="245" t="s">
        <v>224</v>
      </c>
      <c r="C174" s="203"/>
      <c r="D174" s="248"/>
      <c r="E174" s="204">
        <v>0</v>
      </c>
      <c r="F174" s="204">
        <v>374.9</v>
      </c>
      <c r="G174" s="269">
        <v>773.6</v>
      </c>
    </row>
    <row r="175" spans="1:8" ht="15.6">
      <c r="A175" s="214" t="s">
        <v>96</v>
      </c>
      <c r="B175" s="253" t="s">
        <v>224</v>
      </c>
      <c r="C175" s="206" t="s">
        <v>141</v>
      </c>
      <c r="D175" s="242"/>
      <c r="E175" s="207">
        <v>0</v>
      </c>
      <c r="F175" s="207">
        <v>374.9</v>
      </c>
      <c r="G175" s="268">
        <v>773.6</v>
      </c>
    </row>
    <row r="176" spans="1:8" ht="15.6">
      <c r="A176" s="218" t="s">
        <v>147</v>
      </c>
      <c r="B176" s="217" t="s">
        <v>224</v>
      </c>
      <c r="C176" s="206" t="s">
        <v>141</v>
      </c>
      <c r="D176" s="242" t="s">
        <v>194</v>
      </c>
      <c r="E176" s="207">
        <v>0</v>
      </c>
      <c r="F176" s="207">
        <v>374.9</v>
      </c>
      <c r="G176" s="268">
        <v>773.6</v>
      </c>
    </row>
    <row r="177" spans="1:7" ht="15.6">
      <c r="A177" s="270" t="s">
        <v>148</v>
      </c>
      <c r="B177" s="271"/>
      <c r="C177" s="271"/>
      <c r="D177" s="271"/>
      <c r="E177" s="272">
        <v>24036.2</v>
      </c>
      <c r="F177" s="272">
        <v>16340.2</v>
      </c>
      <c r="G177" s="272">
        <v>17218.900000000001</v>
      </c>
    </row>
    <row r="178" spans="1:7">
      <c r="A178" s="121"/>
      <c r="B178" s="120"/>
      <c r="C178" s="120"/>
      <c r="D178" s="120"/>
      <c r="E178" s="90"/>
      <c r="F178" s="90"/>
      <c r="G178" s="121"/>
    </row>
    <row r="179" spans="1:7">
      <c r="E179" s="90"/>
      <c r="F179" s="30"/>
    </row>
    <row r="180" spans="1:7">
      <c r="E180" s="91"/>
      <c r="F180" s="31"/>
    </row>
    <row r="181" spans="1:7">
      <c r="E181" s="90"/>
      <c r="F181" s="90"/>
      <c r="G181" s="90"/>
    </row>
    <row r="182" spans="1:7">
      <c r="E182" s="90"/>
      <c r="F182" s="30"/>
    </row>
    <row r="183" spans="1:7">
      <c r="E183" s="90"/>
      <c r="F183" s="30"/>
    </row>
    <row r="184" spans="1:7">
      <c r="E184" s="90"/>
      <c r="F184" s="30"/>
    </row>
    <row r="185" spans="1:7">
      <c r="E185" s="90"/>
      <c r="F185" s="30"/>
    </row>
    <row r="187" spans="1:7">
      <c r="F187" s="92"/>
      <c r="G187" s="92"/>
    </row>
    <row r="188" spans="1:7">
      <c r="E188" s="93"/>
      <c r="F188" s="93"/>
      <c r="G188" s="93"/>
    </row>
  </sheetData>
  <mergeCells count="6">
    <mergeCell ref="E12:G12"/>
    <mergeCell ref="A10:G10"/>
    <mergeCell ref="A12:A13"/>
    <mergeCell ref="B12:B13"/>
    <mergeCell ref="C12:C13"/>
    <mergeCell ref="D12:D13"/>
  </mergeCells>
  <pageMargins left="0.62992125984251968" right="0.19685039370078741" top="0.39370078740157483" bottom="0.39370078740157483" header="0" footer="0"/>
  <pageSetup paperSize="9" scale="6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1</vt:lpstr>
      <vt:lpstr>2</vt:lpstr>
      <vt:lpstr>4</vt:lpstr>
      <vt:lpstr> 5 02.08</vt:lpstr>
      <vt:lpstr>' 5 02.08'!Область_печати</vt:lpstr>
      <vt:lpstr>'1'!Область_печати</vt:lpstr>
      <vt:lpstr>'2'!Область_печати</vt:lpstr>
      <vt:lpstr>'4'!Область_печати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</dc:creator>
  <cp:lastModifiedBy>User</cp:lastModifiedBy>
  <cp:lastPrinted>2022-08-03T06:50:19Z</cp:lastPrinted>
  <dcterms:created xsi:type="dcterms:W3CDTF">2006-11-14T09:43:33Z</dcterms:created>
  <dcterms:modified xsi:type="dcterms:W3CDTF">2022-08-03T06:50:39Z</dcterms:modified>
</cp:coreProperties>
</file>